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/>
  </bookViews>
  <sheets>
    <sheet name="I类企（事）业单位" sheetId="4" r:id="rId1"/>
    <sheet name="II类企（事）业单位 " sheetId="5" r:id="rId2"/>
    <sheet name="III类企（事）业单位" sheetId="2" r:id="rId3"/>
  </sheets>
  <definedNames>
    <definedName name="_xlnm._FilterDatabase" localSheetId="1" hidden="1">'II类企（事）业单位 '!$A$1:$G$3</definedName>
    <definedName name="_xlnm._FilterDatabase" localSheetId="0" hidden="1">'I类企（事）业单位'!$A$1:$F$3</definedName>
  </definedNames>
  <calcPr calcId="144525"/>
  <oleSize ref="A1:XFB101"/>
</workbook>
</file>

<file path=xl/sharedStrings.xml><?xml version="1.0" encoding="utf-8"?>
<sst xmlns="http://schemas.openxmlformats.org/spreadsheetml/2006/main" count="84" uniqueCount="59">
  <si>
    <t>2019年第三季度坪山区企（事）业单位人才住房积分入库名单（I类企业）</t>
  </si>
  <si>
    <t>序号</t>
  </si>
  <si>
    <t>受理回执编号</t>
  </si>
  <si>
    <t>单位类别</t>
  </si>
  <si>
    <t>单位名称</t>
  </si>
  <si>
    <t>纳税得分a</t>
  </si>
  <si>
    <t>人才得分 b</t>
  </si>
  <si>
    <t>行业荣誉得分 c</t>
  </si>
  <si>
    <t>总积分
Y=a*60%+b*25%+c*15%</t>
  </si>
  <si>
    <t>H13990701908090001</t>
  </si>
  <si>
    <t xml:space="preserve">I类企业 </t>
  </si>
  <si>
    <t>深圳村田科技有限公司</t>
  </si>
  <si>
    <t>2019年第三季度坪山区企（事）业单位人才住房积分入库名单（II类企业）</t>
  </si>
  <si>
    <t>行业得分a</t>
  </si>
  <si>
    <t>纳税得分 c</t>
  </si>
  <si>
    <t>行业荣誉得分 d</t>
  </si>
  <si>
    <t>总积分
Y=a*50%+b*20%+c*20%+d*10%</t>
  </si>
  <si>
    <t>H13990701907260001</t>
  </si>
  <si>
    <t xml:space="preserve">II类企业 </t>
  </si>
  <si>
    <t>深圳讯丰通医疗股份有限公司</t>
  </si>
  <si>
    <t>H13990701908060001</t>
  </si>
  <si>
    <t>亚能生物技术（深圳）有限公司</t>
  </si>
  <si>
    <t>2019年第三季度坪山区企（事）业单位人才住房积分入库名单（III类企业）</t>
  </si>
  <si>
    <t>人才得分 a</t>
  </si>
  <si>
    <t>行业荣誉 b</t>
  </si>
  <si>
    <t>总积分
Y=a*50%+b*50%</t>
  </si>
  <si>
    <t>H13990701907150001</t>
  </si>
  <si>
    <t>III类企业</t>
  </si>
  <si>
    <t>深圳铁路公安处深圳坪山站派出所</t>
  </si>
  <si>
    <t>H13990701907190001</t>
  </si>
  <si>
    <t>深圳市坪山区龙田街道办事处</t>
  </si>
  <si>
    <t>H13990701907260002</t>
  </si>
  <si>
    <t>深圳市坪山区市政服务中心</t>
  </si>
  <si>
    <t>H13990701907310001</t>
  </si>
  <si>
    <t>深圳市坪山区城市更新和土地整备局（原深圳市坪山区城市更新局）</t>
  </si>
  <si>
    <t>H13990701908070001</t>
  </si>
  <si>
    <t>华润文化体育发展有限公司坪山分公司</t>
  </si>
  <si>
    <t>H13990701908080001</t>
  </si>
  <si>
    <t xml:space="preserve">深圳市易基因科技有限公司 </t>
  </si>
  <si>
    <t>H13990701908150001</t>
  </si>
  <si>
    <t>深圳市坪山区环境监测站</t>
  </si>
  <si>
    <t>H13990701908290001</t>
  </si>
  <si>
    <t>中共深圳市坪山区纪律检查委员会</t>
  </si>
  <si>
    <t>H13990701909160001</t>
  </si>
  <si>
    <t>深圳市迈捷生命科学有限公司</t>
  </si>
  <si>
    <t>H13990701909160002</t>
  </si>
  <si>
    <t>深圳市坪山区工业和信息化局（深圳市坪山区商务局、深圳市坪山区金融工作局）</t>
  </si>
  <si>
    <t>H13990701909190001</t>
  </si>
  <si>
    <t>深圳市坪山区美术馆</t>
  </si>
  <si>
    <t>H13990701909190002</t>
  </si>
  <si>
    <t>深圳市坪山区马峦街道办事处</t>
  </si>
  <si>
    <t>H13990701909190003</t>
  </si>
  <si>
    <t>广东省深圳市坪山公证处</t>
  </si>
  <si>
    <t>H13990701909260001</t>
  </si>
  <si>
    <t>深圳市公安局坪山分局</t>
  </si>
  <si>
    <t>H13990701909300001</t>
  </si>
  <si>
    <t>深圳市天健坪山建设工程有限公司</t>
  </si>
  <si>
    <t>H13990701909300002</t>
  </si>
  <si>
    <t>深圳市宝晨物业管理有限公司坪山分公司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</si>
</sst>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);[Red]\(0\)"/>
    <numFmt numFmtId="177" formatCode="0.00_ "/>
  </numFmts>
  <fonts count="45">
    <font>
      <sz val="11"/>
      <color theme="1"/>
      <name val="宋体"/>
      <charset val="134"/>
      <scheme val="minor"/>
    </font>
    <font>
      <b/>
      <sz val="18"/>
      <color indexed="8"/>
      <name val="微软雅黑"/>
      <charset val="134"/>
    </font>
    <font>
      <b/>
      <sz val="12"/>
      <color indexed="8"/>
      <name val="微软雅黑"/>
      <charset val="134"/>
    </font>
    <font>
      <b/>
      <sz val="12"/>
      <name val="微软雅黑"/>
      <charset val="134"/>
    </font>
    <font>
      <sz val="11"/>
      <name val="宋体"/>
      <charset val="134"/>
    </font>
    <font>
      <sz val="12"/>
      <color indexed="8"/>
      <name val="微软雅黑"/>
      <charset val="134"/>
    </font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name val="微软雅黑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indexed="52"/>
      <name val="宋体"/>
      <charset val="134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b/>
      <sz val="18"/>
      <color theme="3"/>
      <name val="宋体"/>
      <charset val="134"/>
      <scheme val="minor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indexed="56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0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8" borderId="6" applyNumberFormat="0" applyAlignment="0" applyProtection="0">
      <alignment vertical="center"/>
    </xf>
    <xf numFmtId="0" fontId="14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8" borderId="5" applyNumberForma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4" fillId="5" borderId="13" applyNumberFormat="0" applyAlignment="0" applyProtection="0">
      <alignment vertical="center"/>
    </xf>
    <xf numFmtId="0" fontId="15" fillId="5" borderId="3" applyNumberFormat="0" applyAlignment="0" applyProtection="0">
      <alignment vertical="center"/>
    </xf>
    <xf numFmtId="0" fontId="35" fillId="27" borderId="14" applyNumberFormat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8" borderId="6" applyNumberFormat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8" borderId="5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9" fillId="8" borderId="5" applyNumberFormat="0" applyAlignment="0" applyProtection="0">
      <alignment vertical="center"/>
    </xf>
    <xf numFmtId="0" fontId="43" fillId="41" borderId="19" applyNumberFormat="0" applyAlignment="0" applyProtection="0">
      <alignment vertical="center"/>
    </xf>
    <xf numFmtId="0" fontId="43" fillId="41" borderId="19" applyNumberFormat="0" applyAlignment="0" applyProtection="0">
      <alignment vertical="center"/>
    </xf>
    <xf numFmtId="0" fontId="43" fillId="41" borderId="1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21" fillId="8" borderId="6" applyNumberFormat="0" applyAlignment="0" applyProtection="0">
      <alignment vertical="center"/>
    </xf>
    <xf numFmtId="0" fontId="27" fillId="21" borderId="5" applyNumberFormat="0" applyAlignment="0" applyProtection="0">
      <alignment vertical="center"/>
    </xf>
    <xf numFmtId="0" fontId="27" fillId="21" borderId="5" applyNumberFormat="0" applyAlignment="0" applyProtection="0">
      <alignment vertical="center"/>
    </xf>
    <xf numFmtId="0" fontId="27" fillId="21" borderId="5" applyNumberFormat="0" applyAlignment="0" applyProtection="0">
      <alignment vertical="center"/>
    </xf>
    <xf numFmtId="0" fontId="10" fillId="28" borderId="15" applyNumberFormat="0" applyFont="0" applyAlignment="0" applyProtection="0">
      <alignment vertical="center"/>
    </xf>
    <xf numFmtId="0" fontId="10" fillId="28" borderId="15" applyNumberFormat="0" applyFont="0" applyAlignment="0" applyProtection="0">
      <alignment vertical="center"/>
    </xf>
    <xf numFmtId="0" fontId="10" fillId="28" borderId="15" applyNumberFormat="0" applyFont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76" applyFont="1" applyBorder="1" applyAlignment="1">
      <alignment horizontal="center" vertical="center"/>
    </xf>
    <xf numFmtId="0" fontId="1" fillId="0" borderId="0" xfId="76" applyFont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3" fillId="2" borderId="2" xfId="75" applyNumberFormat="1" applyFont="1" applyFill="1" applyBorder="1" applyAlignment="1">
      <alignment horizontal="center" vertical="center"/>
    </xf>
    <xf numFmtId="0" fontId="3" fillId="0" borderId="2" xfId="75" applyFont="1" applyFill="1" applyBorder="1" applyAlignment="1">
      <alignment horizontal="center" vertical="center" wrapText="1"/>
    </xf>
    <xf numFmtId="49" fontId="3" fillId="2" borderId="2" xfId="75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77" fontId="4" fillId="3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176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176" fontId="3" fillId="2" borderId="2" xfId="75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177" fontId="9" fillId="3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/>
    </xf>
  </cellXfs>
  <cellStyles count="108">
    <cellStyle name="常规" xfId="0" builtinId="0"/>
    <cellStyle name="货币[0]" xfId="1" builtinId="7"/>
    <cellStyle name="20% - 强调文字颜色 3" xfId="2" builtinId="38"/>
    <cellStyle name="输出 3" xfId="3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标题 5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汇总 2 2" xfId="16"/>
    <cellStyle name="标题 4 3" xfId="17"/>
    <cellStyle name="注释" xfId="18" builtinId="10"/>
    <cellStyle name="标题 4" xfId="19" builtinId="19"/>
    <cellStyle name="解释性文本 2 2" xfId="20"/>
    <cellStyle name="60% - 强调文字颜色 2" xfId="21" builtinId="36"/>
    <cellStyle name="警告文本" xfId="22" builtinId="11"/>
    <cellStyle name="标题 4 2 2" xfId="23"/>
    <cellStyle name="标题" xfId="24" builtinId="15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标题 2 2 2" xfId="30"/>
    <cellStyle name="标题 6" xfId="31"/>
    <cellStyle name="60% - 强调文字颜色 4" xfId="32" builtinId="44"/>
    <cellStyle name="输出" xfId="33" builtinId="21"/>
    <cellStyle name="计算" xfId="34" builtinId="22"/>
    <cellStyle name="检查单元格" xfId="35" builtinId="23"/>
    <cellStyle name="标题 1 3" xfId="36"/>
    <cellStyle name="20% - 强调文字颜色 6" xfId="37" builtinId="50"/>
    <cellStyle name="强调文字颜色 2" xfId="38" builtinId="33"/>
    <cellStyle name="链接单元格" xfId="39" builtinId="24"/>
    <cellStyle name="汇总" xfId="40" builtinId="25"/>
    <cellStyle name="好" xfId="41" builtinId="26"/>
    <cellStyle name="适中" xfId="42" builtinId="28"/>
    <cellStyle name="标题 1 2" xfId="43"/>
    <cellStyle name="20% - 强调文字颜色 5" xfId="44" builtinId="46"/>
    <cellStyle name="强调文字颜色 1" xfId="45" builtinId="29"/>
    <cellStyle name="20% - 强调文字颜色 1" xfId="46" builtinId="30"/>
    <cellStyle name="链接单元格 3" xfId="47"/>
    <cellStyle name="40% - 强调文字颜色 1" xfId="48" builtinId="31"/>
    <cellStyle name="20% - 强调文字颜色 2" xfId="49" builtinId="34"/>
    <cellStyle name="输出 2" xfId="50"/>
    <cellStyle name="40% - 强调文字颜色 2" xfId="51" builtinId="35"/>
    <cellStyle name="强调文字颜色 3" xfId="52" builtinId="37"/>
    <cellStyle name="强调文字颜色 4" xfId="53" builtinId="41"/>
    <cellStyle name="20% - 强调文字颜色 4" xfId="54" builtinId="42"/>
    <cellStyle name="40% - 强调文字颜色 4" xfId="55" builtinId="43"/>
    <cellStyle name="计算 3" xfId="56"/>
    <cellStyle name="标题 3 2 2" xfId="57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40% - 强调文字颜色 6" xfId="62" builtinId="51"/>
    <cellStyle name="适中 2" xfId="63"/>
    <cellStyle name="60% - 强调文字颜色 6" xfId="64" builtinId="52"/>
    <cellStyle name="标题 1 2 2" xfId="65"/>
    <cellStyle name="标题 2 2" xfId="66"/>
    <cellStyle name="标题 2 3" xfId="67"/>
    <cellStyle name="标题 3 2" xfId="68"/>
    <cellStyle name="标题 3 3" xfId="69"/>
    <cellStyle name="标题 4 2" xfId="70"/>
    <cellStyle name="标题 5 2" xfId="71"/>
    <cellStyle name="差 2" xfId="72"/>
    <cellStyle name="差 2 2" xfId="73"/>
    <cellStyle name="差 3" xfId="74"/>
    <cellStyle name="常规 2" xfId="75"/>
    <cellStyle name="常规 2 2" xfId="76"/>
    <cellStyle name="常规 2 2 2" xfId="77"/>
    <cellStyle name="常规 2 3" xfId="78"/>
    <cellStyle name="常规 3" xfId="79"/>
    <cellStyle name="常规 3 2" xfId="80"/>
    <cellStyle name="常规 4" xfId="81"/>
    <cellStyle name="常规 5" xfId="82"/>
    <cellStyle name="好 2" xfId="83"/>
    <cellStyle name="好 2 2" xfId="84"/>
    <cellStyle name="好 3" xfId="85"/>
    <cellStyle name="汇总 2" xfId="86"/>
    <cellStyle name="汇总 3" xfId="87"/>
    <cellStyle name="计算 2 2" xfId="88"/>
    <cellStyle name="检查单元格 2" xfId="89"/>
    <cellStyle name="检查单元格 2 2" xfId="90"/>
    <cellStyle name="检查单元格 3" xfId="91"/>
    <cellStyle name="解释性文本 2" xfId="92"/>
    <cellStyle name="解释性文本 3" xfId="93"/>
    <cellStyle name="警告文本 2" xfId="94"/>
    <cellStyle name="警告文本 2 2" xfId="95"/>
    <cellStyle name="警告文本 3" xfId="96"/>
    <cellStyle name="链接单元格 2" xfId="97"/>
    <cellStyle name="链接单元格 2 2" xfId="98"/>
    <cellStyle name="适中 2 2" xfId="99"/>
    <cellStyle name="适中 3" xfId="100"/>
    <cellStyle name="输出 2 2" xfId="101"/>
    <cellStyle name="输入 2" xfId="102"/>
    <cellStyle name="输入 2 2" xfId="103"/>
    <cellStyle name="输入 3" xfId="104"/>
    <cellStyle name="注释 2" xfId="105"/>
    <cellStyle name="注释 2 2" xfId="106"/>
    <cellStyle name="注释 3" xfId="10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9"/>
  <sheetViews>
    <sheetView tabSelected="1" workbookViewId="0">
      <selection activeCell="A1" sqref="A1:H1"/>
    </sheetView>
  </sheetViews>
  <sheetFormatPr defaultColWidth="9" defaultRowHeight="21.95" customHeight="1" outlineLevelCol="7"/>
  <cols>
    <col min="1" max="1" width="7.625" style="13" customWidth="1"/>
    <col min="2" max="2" width="22.75" style="13" customWidth="1"/>
    <col min="3" max="3" width="14.25" style="13" customWidth="1"/>
    <col min="4" max="4" width="38" style="14" customWidth="1"/>
    <col min="5" max="5" width="14" style="15" customWidth="1"/>
    <col min="6" max="6" width="12.625" style="15" customWidth="1"/>
    <col min="7" max="7" width="15.75" style="15" customWidth="1"/>
    <col min="8" max="8" width="34" style="15" customWidth="1"/>
    <col min="9" max="16383" width="9" style="15"/>
  </cols>
  <sheetData>
    <row r="1" s="12" customFormat="1" ht="38.25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45" customHeight="1" spans="1:8">
      <c r="A2" s="16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customHeight="1" spans="1:8">
      <c r="A3" s="7">
        <v>1</v>
      </c>
      <c r="B3" s="7" t="s">
        <v>9</v>
      </c>
      <c r="C3" s="17" t="s">
        <v>10</v>
      </c>
      <c r="D3" s="20" t="s">
        <v>11</v>
      </c>
      <c r="E3" s="19">
        <v>87.82</v>
      </c>
      <c r="F3" s="21">
        <v>100</v>
      </c>
      <c r="G3" s="21">
        <v>45</v>
      </c>
      <c r="H3" s="19">
        <f>+E3*0.6+F3*0.25+G3*0.15</f>
        <v>84.442</v>
      </c>
    </row>
    <row r="4" ht="15" customHeight="1"/>
    <row r="5" ht="15" customHeight="1"/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</sheetData>
  <mergeCells count="1">
    <mergeCell ref="A1:H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0"/>
  <sheetViews>
    <sheetView workbookViewId="0">
      <selection activeCell="D32" sqref="D32"/>
    </sheetView>
  </sheetViews>
  <sheetFormatPr defaultColWidth="9" defaultRowHeight="21.95" customHeight="1"/>
  <cols>
    <col min="1" max="1" width="7.625" style="13" customWidth="1"/>
    <col min="2" max="2" width="22.75" style="13" customWidth="1"/>
    <col min="3" max="3" width="14.25" style="13" customWidth="1"/>
    <col min="4" max="4" width="38" style="14" customWidth="1"/>
    <col min="5" max="5" width="14.875" style="14" customWidth="1"/>
    <col min="6" max="6" width="14" style="15" customWidth="1"/>
    <col min="7" max="7" width="12.625" style="15" customWidth="1"/>
    <col min="8" max="8" width="15.75" style="15" customWidth="1"/>
    <col min="9" max="9" width="36.25" style="15" customWidth="1"/>
    <col min="10" max="16384" width="9" style="15"/>
  </cols>
  <sheetData>
    <row r="1" s="12" customFormat="1" ht="38.25" customHeight="1" spans="1:9">
      <c r="A1" s="1" t="s">
        <v>12</v>
      </c>
      <c r="B1" s="2"/>
      <c r="C1" s="2"/>
      <c r="D1" s="2"/>
      <c r="E1" s="2"/>
      <c r="F1" s="2"/>
      <c r="G1" s="2"/>
      <c r="H1" s="2"/>
      <c r="I1" s="2"/>
    </row>
    <row r="2" ht="45" customHeight="1" spans="1:9">
      <c r="A2" s="16" t="s">
        <v>1</v>
      </c>
      <c r="B2" s="3" t="s">
        <v>2</v>
      </c>
      <c r="C2" s="4" t="s">
        <v>3</v>
      </c>
      <c r="D2" s="5" t="s">
        <v>4</v>
      </c>
      <c r="E2" s="5" t="s">
        <v>13</v>
      </c>
      <c r="F2" s="5" t="s">
        <v>6</v>
      </c>
      <c r="G2" s="5" t="s">
        <v>14</v>
      </c>
      <c r="H2" s="5" t="s">
        <v>15</v>
      </c>
      <c r="I2" s="6" t="s">
        <v>16</v>
      </c>
    </row>
    <row r="3" customHeight="1" spans="1:9">
      <c r="A3" s="7">
        <v>1</v>
      </c>
      <c r="B3" s="7" t="s">
        <v>17</v>
      </c>
      <c r="C3" s="17" t="s">
        <v>18</v>
      </c>
      <c r="D3" s="7" t="s">
        <v>19</v>
      </c>
      <c r="E3" s="10">
        <v>0</v>
      </c>
      <c r="F3" s="18">
        <v>33</v>
      </c>
      <c r="G3" s="18">
        <v>1.48</v>
      </c>
      <c r="H3" s="18">
        <v>50</v>
      </c>
      <c r="I3" s="19">
        <f>+E3*0.5+F3*0.2+G3*0.2+H3*0.1</f>
        <v>11.896</v>
      </c>
    </row>
    <row r="4" customHeight="1" spans="1:9">
      <c r="A4" s="7">
        <v>2</v>
      </c>
      <c r="B4" s="7" t="s">
        <v>20</v>
      </c>
      <c r="C4" s="17" t="s">
        <v>18</v>
      </c>
      <c r="D4" s="7" t="s">
        <v>21</v>
      </c>
      <c r="E4" s="10">
        <v>100</v>
      </c>
      <c r="F4" s="18">
        <v>30</v>
      </c>
      <c r="G4" s="18">
        <v>38.7</v>
      </c>
      <c r="H4" s="18">
        <v>30</v>
      </c>
      <c r="I4" s="19">
        <f>+E4*0.5+F4*0.2+G4*0.2+H4*0.1</f>
        <v>66.74</v>
      </c>
    </row>
    <row r="5" ht="15" customHeight="1"/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</sheetData>
  <mergeCells count="1">
    <mergeCell ref="A1:I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A1" sqref="A1:G1"/>
    </sheetView>
  </sheetViews>
  <sheetFormatPr defaultColWidth="9" defaultRowHeight="13.5" outlineLevelCol="6"/>
  <cols>
    <col min="2" max="2" width="25.375" customWidth="1"/>
    <col min="3" max="3" width="16.875" customWidth="1"/>
    <col min="4" max="4" width="38.25" customWidth="1"/>
    <col min="5" max="5" width="15.125" customWidth="1"/>
    <col min="6" max="6" width="12.25" customWidth="1"/>
    <col min="7" max="7" width="38.125" customWidth="1"/>
  </cols>
  <sheetData>
    <row r="1" ht="36.95" customHeight="1" spans="1:7">
      <c r="A1" s="1" t="s">
        <v>22</v>
      </c>
      <c r="B1" s="2"/>
      <c r="C1" s="2"/>
      <c r="D1" s="2"/>
      <c r="E1" s="2"/>
      <c r="F1" s="2"/>
      <c r="G1" s="2"/>
    </row>
    <row r="2" ht="36" spans="1:7">
      <c r="A2" s="3" t="s">
        <v>1</v>
      </c>
      <c r="B2" s="4" t="s">
        <v>2</v>
      </c>
      <c r="C2" s="5" t="s">
        <v>3</v>
      </c>
      <c r="D2" s="3" t="s">
        <v>4</v>
      </c>
      <c r="E2" s="6" t="s">
        <v>23</v>
      </c>
      <c r="F2" s="5" t="s">
        <v>24</v>
      </c>
      <c r="G2" s="3" t="s">
        <v>25</v>
      </c>
    </row>
    <row r="3" ht="17.25" spans="1:7">
      <c r="A3" s="7">
        <v>1</v>
      </c>
      <c r="B3" s="8" t="s">
        <v>26</v>
      </c>
      <c r="C3" s="9" t="s">
        <v>27</v>
      </c>
      <c r="D3" s="8" t="s">
        <v>28</v>
      </c>
      <c r="E3" s="10">
        <v>30</v>
      </c>
      <c r="F3" s="10">
        <v>0</v>
      </c>
      <c r="G3" s="11">
        <f>+E3*0.5+F3*0.5</f>
        <v>15</v>
      </c>
    </row>
    <row r="4" ht="17.25" spans="1:7">
      <c r="A4" s="7">
        <v>2</v>
      </c>
      <c r="B4" s="8" t="s">
        <v>29</v>
      </c>
      <c r="C4" s="9" t="s">
        <v>27</v>
      </c>
      <c r="D4" s="8" t="s">
        <v>30</v>
      </c>
      <c r="E4" s="10">
        <v>100</v>
      </c>
      <c r="F4" s="10">
        <v>40</v>
      </c>
      <c r="G4" s="11">
        <f>+E4*0.5+F4*0.5</f>
        <v>70</v>
      </c>
    </row>
    <row r="5" ht="17.25" spans="1:7">
      <c r="A5" s="7">
        <v>3</v>
      </c>
      <c r="B5" s="8" t="s">
        <v>31</v>
      </c>
      <c r="C5" s="9" t="s">
        <v>27</v>
      </c>
      <c r="D5" s="8" t="s">
        <v>32</v>
      </c>
      <c r="E5" s="10">
        <v>30</v>
      </c>
      <c r="F5" s="10">
        <v>0</v>
      </c>
      <c r="G5" s="11">
        <f t="shared" ref="G4:G18" si="0">+E5*0.5+F5*0.5</f>
        <v>15</v>
      </c>
    </row>
    <row r="6" ht="27" spans="1:7">
      <c r="A6" s="7">
        <v>4</v>
      </c>
      <c r="B6" s="8" t="s">
        <v>33</v>
      </c>
      <c r="C6" s="9" t="s">
        <v>27</v>
      </c>
      <c r="D6" s="8" t="s">
        <v>34</v>
      </c>
      <c r="E6" s="10">
        <v>65</v>
      </c>
      <c r="F6" s="10">
        <v>15</v>
      </c>
      <c r="G6" s="11">
        <f t="shared" si="0"/>
        <v>40</v>
      </c>
    </row>
    <row r="7" ht="17.25" spans="1:7">
      <c r="A7" s="7">
        <v>5</v>
      </c>
      <c r="B7" s="8" t="s">
        <v>35</v>
      </c>
      <c r="C7" s="9" t="s">
        <v>27</v>
      </c>
      <c r="D7" s="8" t="s">
        <v>36</v>
      </c>
      <c r="E7" s="10">
        <v>30</v>
      </c>
      <c r="F7" s="10">
        <v>15</v>
      </c>
      <c r="G7" s="11">
        <f t="shared" si="0"/>
        <v>22.5</v>
      </c>
    </row>
    <row r="8" ht="17.25" spans="1:7">
      <c r="A8" s="7">
        <v>6</v>
      </c>
      <c r="B8" s="8" t="s">
        <v>37</v>
      </c>
      <c r="C8" s="9" t="s">
        <v>27</v>
      </c>
      <c r="D8" s="8" t="s">
        <v>38</v>
      </c>
      <c r="E8" s="10">
        <v>36</v>
      </c>
      <c r="F8" s="10">
        <v>15</v>
      </c>
      <c r="G8" s="11">
        <f t="shared" si="0"/>
        <v>25.5</v>
      </c>
    </row>
    <row r="9" ht="17.25" spans="1:7">
      <c r="A9" s="7">
        <v>7</v>
      </c>
      <c r="B9" s="8" t="s">
        <v>39</v>
      </c>
      <c r="C9" s="9" t="s">
        <v>27</v>
      </c>
      <c r="D9" s="8" t="s">
        <v>40</v>
      </c>
      <c r="E9" s="10">
        <v>32</v>
      </c>
      <c r="F9" s="10">
        <v>0</v>
      </c>
      <c r="G9" s="11">
        <f t="shared" si="0"/>
        <v>16</v>
      </c>
    </row>
    <row r="10" ht="17.25" spans="1:7">
      <c r="A10" s="7">
        <v>8</v>
      </c>
      <c r="B10" s="8" t="s">
        <v>41</v>
      </c>
      <c r="C10" s="9" t="s">
        <v>27</v>
      </c>
      <c r="D10" s="8" t="s">
        <v>42</v>
      </c>
      <c r="E10" s="10">
        <v>30</v>
      </c>
      <c r="F10" s="10">
        <v>40</v>
      </c>
      <c r="G10" s="11">
        <f t="shared" si="0"/>
        <v>35</v>
      </c>
    </row>
    <row r="11" ht="17.25" spans="1:7">
      <c r="A11" s="7">
        <v>9</v>
      </c>
      <c r="B11" s="8" t="s">
        <v>43</v>
      </c>
      <c r="C11" s="9" t="s">
        <v>27</v>
      </c>
      <c r="D11" s="8" t="s">
        <v>44</v>
      </c>
      <c r="E11" s="10">
        <v>30</v>
      </c>
      <c r="F11" s="10">
        <v>0</v>
      </c>
      <c r="G11" s="11">
        <f t="shared" si="0"/>
        <v>15</v>
      </c>
    </row>
    <row r="12" ht="27" spans="1:7">
      <c r="A12" s="7">
        <v>10</v>
      </c>
      <c r="B12" s="8" t="s">
        <v>45</v>
      </c>
      <c r="C12" s="9" t="s">
        <v>27</v>
      </c>
      <c r="D12" s="8" t="s">
        <v>46</v>
      </c>
      <c r="E12" s="10">
        <v>47</v>
      </c>
      <c r="F12" s="10">
        <v>0</v>
      </c>
      <c r="G12" s="11">
        <f t="shared" si="0"/>
        <v>23.5</v>
      </c>
    </row>
    <row r="13" ht="17.25" spans="1:7">
      <c r="A13" s="7">
        <v>11</v>
      </c>
      <c r="B13" s="8" t="s">
        <v>47</v>
      </c>
      <c r="C13" s="9" t="s">
        <v>27</v>
      </c>
      <c r="D13" s="8" t="s">
        <v>48</v>
      </c>
      <c r="E13" s="10">
        <v>31</v>
      </c>
      <c r="F13" s="10">
        <v>0</v>
      </c>
      <c r="G13" s="11">
        <f t="shared" si="0"/>
        <v>15.5</v>
      </c>
    </row>
    <row r="14" ht="17.25" spans="1:7">
      <c r="A14" s="7">
        <v>12</v>
      </c>
      <c r="B14" s="8" t="s">
        <v>49</v>
      </c>
      <c r="C14" s="9" t="s">
        <v>27</v>
      </c>
      <c r="D14" s="8" t="s">
        <v>50</v>
      </c>
      <c r="E14" s="10">
        <v>100</v>
      </c>
      <c r="F14" s="10">
        <v>40</v>
      </c>
      <c r="G14" s="11">
        <f t="shared" si="0"/>
        <v>70</v>
      </c>
    </row>
    <row r="15" ht="17.25" spans="1:7">
      <c r="A15" s="7">
        <v>13</v>
      </c>
      <c r="B15" s="8" t="s">
        <v>51</v>
      </c>
      <c r="C15" s="9" t="s">
        <v>27</v>
      </c>
      <c r="D15" s="8" t="s">
        <v>52</v>
      </c>
      <c r="E15" s="10">
        <v>30</v>
      </c>
      <c r="F15" s="10">
        <v>0</v>
      </c>
      <c r="G15" s="11">
        <f t="shared" si="0"/>
        <v>15</v>
      </c>
    </row>
    <row r="16" ht="17.25" spans="1:7">
      <c r="A16" s="7">
        <v>14</v>
      </c>
      <c r="B16" s="8" t="s">
        <v>53</v>
      </c>
      <c r="C16" s="9" t="s">
        <v>27</v>
      </c>
      <c r="D16" s="8" t="s">
        <v>54</v>
      </c>
      <c r="E16" s="10">
        <v>30</v>
      </c>
      <c r="F16" s="10">
        <v>55</v>
      </c>
      <c r="G16" s="11">
        <f t="shared" si="0"/>
        <v>42.5</v>
      </c>
    </row>
    <row r="17" ht="17.25" spans="1:7">
      <c r="A17" s="7">
        <v>15</v>
      </c>
      <c r="B17" s="8" t="s">
        <v>55</v>
      </c>
      <c r="C17" s="9" t="s">
        <v>27</v>
      </c>
      <c r="D17" s="8" t="s">
        <v>56</v>
      </c>
      <c r="E17" s="10">
        <v>100</v>
      </c>
      <c r="F17" s="10">
        <v>0</v>
      </c>
      <c r="G17" s="11">
        <f t="shared" si="0"/>
        <v>50</v>
      </c>
    </row>
    <row r="18" ht="17.25" spans="1:7">
      <c r="A18" s="7">
        <v>16</v>
      </c>
      <c r="B18" s="8" t="s">
        <v>57</v>
      </c>
      <c r="C18" s="9" t="s">
        <v>27</v>
      </c>
      <c r="D18" s="8" t="s">
        <v>58</v>
      </c>
      <c r="E18" s="10">
        <v>30</v>
      </c>
      <c r="F18" s="10">
        <v>0</v>
      </c>
      <c r="G18" s="11">
        <f t="shared" si="0"/>
        <v>15</v>
      </c>
    </row>
  </sheetData>
  <mergeCells count="1">
    <mergeCell ref="A1:G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I类企（事）业单位</vt:lpstr>
      <vt:lpstr>II类企（事）业单位 </vt:lpstr>
      <vt:lpstr>III类企（事）业单位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焦伟娅</dc:creator>
  <cp:lastModifiedBy>何燕娜</cp:lastModifiedBy>
  <dcterms:created xsi:type="dcterms:W3CDTF">2016-12-06T01:28:00Z</dcterms:created>
  <cp:lastPrinted>2016-12-06T06:18:00Z</cp:lastPrinted>
  <dcterms:modified xsi:type="dcterms:W3CDTF">2022-08-05T06:46:08Z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