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45"/>
  </bookViews>
  <sheets>
    <sheet name="I类企（事）业单位" sheetId="4" r:id="rId1"/>
    <sheet name="II类企（事）业单位" sheetId="9" r:id="rId2"/>
    <sheet name="III类企（事）业单位" sheetId="10" r:id="rId3"/>
    <sheet name="重点企（事）业单位 " sheetId="7" r:id="rId4"/>
  </sheets>
  <externalReferences>
    <externalReference r:id="rId5"/>
  </externalReferences>
  <definedNames>
    <definedName name="_xlnm._FilterDatabase" localSheetId="0" hidden="1">'I类企（事）业单位'!$A$2:$P$8</definedName>
    <definedName name="_xlnm._FilterDatabase" localSheetId="3" hidden="1">'重点企（事）业单位 '!$A$4:$K$4</definedName>
    <definedName name="_xlnm._FilterDatabase" localSheetId="2" hidden="1">'III类企（事）业单位'!$A$4:$WCV$30</definedName>
  </definedNames>
  <calcPr calcId="144525"/>
  <oleSize ref="A1:U5"/>
</workbook>
</file>

<file path=xl/sharedStrings.xml><?xml version="1.0" encoding="utf-8"?>
<sst xmlns="http://schemas.openxmlformats.org/spreadsheetml/2006/main" count="175" uniqueCount="99">
  <si>
    <t>附件1：</t>
  </si>
  <si>
    <t>深城投中城花园公共住房项目合格的认租单位名单及排位（I类企（事）业单位）</t>
  </si>
  <si>
    <t>排位</t>
  </si>
  <si>
    <t>受理回执编号</t>
  </si>
  <si>
    <t>单位类别</t>
  </si>
  <si>
    <t>单位名称</t>
  </si>
  <si>
    <t>纳税得分a</t>
  </si>
  <si>
    <t>人才得分 b</t>
  </si>
  <si>
    <t>行业荣誉得分 c</t>
  </si>
  <si>
    <t>总积分
Y=a*60%+b*25%+c*15%</t>
  </si>
  <si>
    <t>需求数量（套）</t>
  </si>
  <si>
    <t>拟分配数量（套）</t>
  </si>
  <si>
    <t>两房</t>
  </si>
  <si>
    <t>三房</t>
  </si>
  <si>
    <t>四房</t>
  </si>
  <si>
    <t>小计</t>
  </si>
  <si>
    <t xml:space="preserve">H13990702007230001 </t>
  </si>
  <si>
    <t>I类</t>
  </si>
  <si>
    <t>深圳市洲明科技股份有限公司坪山分公司</t>
  </si>
  <si>
    <t>H1399070181130000A</t>
  </si>
  <si>
    <t>深圳市中金岭南科技有限公司</t>
  </si>
  <si>
    <t>H13990702003310001</t>
  </si>
  <si>
    <t>中建科技集团有限公司深圳分公司</t>
  </si>
  <si>
    <t>H13990701912300001</t>
  </si>
  <si>
    <t>深圳福凯半导体技术股份有限公司</t>
  </si>
  <si>
    <t>深城投中城花园公共住房项目合格的认租单位名单及排位（II类企（事）业单位）</t>
  </si>
  <si>
    <t>行业得分a</t>
  </si>
  <si>
    <t>人才得分b</t>
  </si>
  <si>
    <t>纳税得分 c</t>
  </si>
  <si>
    <t>行业荣誉得分 d</t>
  </si>
  <si>
    <t>总积分
Y=a*50%+b*20%+c*20%+d*10%</t>
  </si>
  <si>
    <t>PSGZ20170200017</t>
  </si>
  <si>
    <t>II类</t>
  </si>
  <si>
    <t>深圳万乐药业有限公司</t>
  </si>
  <si>
    <t>深城投中城花园公共住房项目合格的认租单位名单及排位（III类企（事）业单位）</t>
  </si>
  <si>
    <t>人才得分 a</t>
  </si>
  <si>
    <t>行业荣誉 b</t>
  </si>
  <si>
    <t>总积分
Y=a*50%+b*50%</t>
  </si>
  <si>
    <t>H13990701906270001</t>
  </si>
  <si>
    <t>III类</t>
  </si>
  <si>
    <t>深圳市康宁医院</t>
  </si>
  <si>
    <t>H13990701911150001</t>
  </si>
  <si>
    <t>鼎铉商用密码测评技术（深圳）有限公司</t>
  </si>
  <si>
    <t>H13990701912310001</t>
  </si>
  <si>
    <t>中共深圳市坪山区委组织部</t>
  </si>
  <si>
    <t>深圳市坪山区马峦街道办事处</t>
  </si>
  <si>
    <t>H13990702009300003</t>
  </si>
  <si>
    <t xml:space="preserve">深圳市坪山区中山小学 </t>
  </si>
  <si>
    <t>H13990702003200001</t>
  </si>
  <si>
    <t xml:space="preserve">深圳市坪山区坪山街道办事处 </t>
  </si>
  <si>
    <t>H13990702007300001</t>
  </si>
  <si>
    <t>深圳市坪山区城市更新和土地整备局</t>
  </si>
  <si>
    <t>H13990702003310003</t>
  </si>
  <si>
    <t xml:space="preserve">深圳市坪山区政务服务数据管理局 </t>
  </si>
  <si>
    <t>H13990701902190001</t>
  </si>
  <si>
    <t>深圳市坪山区水务局</t>
  </si>
  <si>
    <t>H13990701909300001</t>
  </si>
  <si>
    <t>深圳市天健坪山建设工程有限公司</t>
  </si>
  <si>
    <t>H13990701912050001</t>
  </si>
  <si>
    <t>深圳市萨米医疗中心</t>
  </si>
  <si>
    <t>H13990702004230001</t>
  </si>
  <si>
    <t>深圳市生态环境局坪山管理局</t>
  </si>
  <si>
    <t>H13990701811290004</t>
  </si>
  <si>
    <t>深圳市华美兴泰科技股份有限公司</t>
  </si>
  <si>
    <t>H13990702009250001</t>
  </si>
  <si>
    <t xml:space="preserve">深圳市坪山区建筑工务署 </t>
  </si>
  <si>
    <r>
      <rPr>
        <sz val="11"/>
        <color rgb="FF000000"/>
        <rFont val="宋体"/>
        <charset val="134"/>
        <scheme val="major"/>
      </rPr>
      <t>PSGZ</t>
    </r>
    <r>
      <rPr>
        <sz val="11"/>
        <rFont val="宋体"/>
        <charset val="134"/>
        <scheme val="major"/>
      </rPr>
      <t>2017030002</t>
    </r>
  </si>
  <si>
    <t>深圳市坪山区疾病预防控制中心</t>
  </si>
  <si>
    <t>H13990702007170001</t>
  </si>
  <si>
    <t>南方医科大学深圳口腔医院（坪山）（深圳市第二口腔医院）</t>
  </si>
  <si>
    <t>H13990702003310006</t>
  </si>
  <si>
    <t xml:space="preserve">深圳市坪山人才安居有限公司 </t>
  </si>
  <si>
    <t>H13990701901180001</t>
  </si>
  <si>
    <t>北京中医药大学坪山国医堂中医门诊部</t>
  </si>
  <si>
    <t>H13990702005130001</t>
  </si>
  <si>
    <t>深圳市坪山区国有资产监督管理局</t>
  </si>
  <si>
    <t>H13990701804030001</t>
  </si>
  <si>
    <t>深圳传世生物医疗有限公司</t>
  </si>
  <si>
    <t>H13990702004130001</t>
  </si>
  <si>
    <t xml:space="preserve">深圳市坪山区图书馆 </t>
  </si>
  <si>
    <t>H13990701906270002</t>
  </si>
  <si>
    <t>深圳市坪山区建设工程质量安全监督站</t>
  </si>
  <si>
    <t>H13990701909190001</t>
  </si>
  <si>
    <t>深圳市坪山区美术馆</t>
  </si>
  <si>
    <t>H13990702005090001</t>
  </si>
  <si>
    <t>深圳市坪山区交通轨道管理中心</t>
  </si>
  <si>
    <t xml:space="preserve"> H13990702009300001</t>
  </si>
  <si>
    <t>深圳市坪山区信访局</t>
  </si>
  <si>
    <t>H13990701911190001</t>
  </si>
  <si>
    <t>深圳市坪山区新闻中心（融媒体中心）</t>
  </si>
  <si>
    <t>深城投中城花园公共住房项目合格的认租单位名单及排位（重点企（事）业单位）</t>
  </si>
  <si>
    <t>申请编号</t>
  </si>
  <si>
    <t>深圳中科鼎智科技有限公司</t>
  </si>
  <si>
    <t>深圳盈特创智能科技有限公司</t>
  </si>
  <si>
    <t>深圳湾实验室坪山生物医药研发转化中心</t>
  </si>
  <si>
    <t>北京理工大学深圳汽车研究院（电动车辆国家工程实验室深圳研究院）</t>
  </si>
  <si>
    <t>深圳市希伦人力资源服务有限公司</t>
  </si>
  <si>
    <t>比亚迪丰田电动车科技有限公司</t>
  </si>
  <si>
    <t>深圳市拉普拉斯能源技术有限公司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</si>
</sst>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177" formatCode="0_ "/>
    <numFmt numFmtId="178" formatCode="0_);[Red]\(0\)"/>
  </numFmts>
  <fonts count="5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indexed="8"/>
      <name val="微软雅黑"/>
      <charset val="134"/>
    </font>
    <font>
      <b/>
      <sz val="12"/>
      <color indexed="8"/>
      <name val="微软雅黑"/>
      <charset val="134"/>
    </font>
    <font>
      <b/>
      <sz val="12"/>
      <name val="微软雅黑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theme="1"/>
      <name val="微软雅黑"/>
      <charset val="134"/>
    </font>
    <font>
      <b/>
      <sz val="12"/>
      <color indexed="8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  <scheme val="maj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indexed="52"/>
      <name val="宋体"/>
      <charset val="134"/>
    </font>
    <font>
      <b/>
      <sz val="11"/>
      <color indexed="56"/>
      <name val="宋体"/>
      <charset val="134"/>
    </font>
    <font>
      <sz val="11"/>
      <color indexed="60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sz val="11"/>
      <color theme="0"/>
      <name val="宋体"/>
      <charset val="0"/>
      <scheme val="minor"/>
    </font>
    <font>
      <sz val="11"/>
      <color indexed="20"/>
      <name val="宋体"/>
      <charset val="134"/>
    </font>
    <font>
      <b/>
      <sz val="15"/>
      <color theme="3"/>
      <name val="宋体"/>
      <charset val="134"/>
      <scheme val="minor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i/>
      <sz val="11"/>
      <color indexed="23"/>
      <name val="宋体"/>
      <charset val="134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indexed="56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indexed="9"/>
      <name val="宋体"/>
      <charset val="134"/>
    </font>
    <font>
      <sz val="11"/>
      <name val="宋体"/>
      <charset val="134"/>
      <scheme val="major"/>
    </font>
  </fonts>
  <fills count="4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5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0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1" fillId="8" borderId="12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8" borderId="15" applyNumberForma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7" fillId="4" borderId="1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45" fillId="39" borderId="21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1" fillId="8" borderId="12" applyNumberFormat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8" borderId="15" applyNumberFormat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26" fillId="8" borderId="15" applyNumberFormat="0" applyAlignment="0" applyProtection="0">
      <alignment vertical="center"/>
    </xf>
    <xf numFmtId="0" fontId="48" fillId="41" borderId="23" applyNumberFormat="0" applyAlignment="0" applyProtection="0">
      <alignment vertical="center"/>
    </xf>
    <xf numFmtId="0" fontId="48" fillId="41" borderId="23" applyNumberFormat="0" applyAlignment="0" applyProtection="0">
      <alignment vertical="center"/>
    </xf>
    <xf numFmtId="0" fontId="48" fillId="41" borderId="23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1" fillId="8" borderId="12" applyNumberFormat="0" applyAlignment="0" applyProtection="0">
      <alignment vertical="center"/>
    </xf>
    <xf numFmtId="0" fontId="35" fillId="22" borderId="15" applyNumberFormat="0" applyAlignment="0" applyProtection="0">
      <alignment vertical="center"/>
    </xf>
    <xf numFmtId="0" fontId="35" fillId="22" borderId="15" applyNumberFormat="0" applyAlignment="0" applyProtection="0">
      <alignment vertical="center"/>
    </xf>
    <xf numFmtId="0" fontId="35" fillId="22" borderId="15" applyNumberFormat="0" applyAlignment="0" applyProtection="0">
      <alignment vertical="center"/>
    </xf>
    <xf numFmtId="0" fontId="7" fillId="15" borderId="17" applyNumberFormat="0" applyFont="0" applyAlignment="0" applyProtection="0">
      <alignment vertical="center"/>
    </xf>
    <xf numFmtId="0" fontId="7" fillId="15" borderId="17" applyNumberFormat="0" applyFont="0" applyAlignment="0" applyProtection="0">
      <alignment vertical="center"/>
    </xf>
    <xf numFmtId="0" fontId="7" fillId="15" borderId="17" applyNumberFormat="0" applyFont="0" applyAlignment="0" applyProtection="0">
      <alignment vertical="center"/>
    </xf>
  </cellStyleXfs>
  <cellXfs count="8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4" fillId="3" borderId="1" xfId="75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49" fontId="4" fillId="3" borderId="1" xfId="75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2" fillId="0" borderId="1" xfId="76" applyFont="1" applyFill="1" applyBorder="1" applyAlignment="1">
      <alignment horizontal="center" vertical="center"/>
    </xf>
    <xf numFmtId="176" fontId="2" fillId="0" borderId="1" xfId="76" applyNumberFormat="1" applyFont="1" applyFill="1" applyBorder="1" applyAlignment="1">
      <alignment horizontal="center" vertical="center"/>
    </xf>
    <xf numFmtId="177" fontId="2" fillId="0" borderId="1" xfId="76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 wrapText="1"/>
    </xf>
    <xf numFmtId="49" fontId="12" fillId="0" borderId="2" xfId="75" applyNumberFormat="1" applyFont="1" applyFill="1" applyBorder="1" applyAlignment="1">
      <alignment horizontal="center" vertical="center" wrapText="1"/>
    </xf>
    <xf numFmtId="0" fontId="12" fillId="0" borderId="2" xfId="75" applyFont="1" applyFill="1" applyBorder="1" applyAlignment="1">
      <alignment horizontal="center" vertical="center" wrapText="1"/>
    </xf>
    <xf numFmtId="176" fontId="12" fillId="0" borderId="2" xfId="75" applyNumberFormat="1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2" fillId="0" borderId="1" xfId="75" applyNumberFormat="1" applyFont="1" applyFill="1" applyBorder="1" applyAlignment="1">
      <alignment horizontal="center" vertical="center" wrapText="1"/>
    </xf>
    <xf numFmtId="0" fontId="12" fillId="0" borderId="1" xfId="75" applyFont="1" applyFill="1" applyBorder="1" applyAlignment="1">
      <alignment horizontal="center" vertical="center" wrapText="1"/>
    </xf>
    <xf numFmtId="176" fontId="12" fillId="0" borderId="1" xfId="75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177" fontId="10" fillId="0" borderId="0" xfId="0" applyNumberFormat="1" applyFont="1" applyAlignment="1">
      <alignment horizontal="center" vertical="center"/>
    </xf>
    <xf numFmtId="177" fontId="10" fillId="0" borderId="0" xfId="0" applyNumberFormat="1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176" fontId="1" fillId="0" borderId="0" xfId="0" applyNumberFormat="1" applyFont="1" applyFill="1">
      <alignment vertical="center"/>
    </xf>
    <xf numFmtId="177" fontId="0" fillId="0" borderId="0" xfId="0" applyNumberFormat="1" applyAlignment="1">
      <alignment horizontal="left" vertical="center"/>
    </xf>
    <xf numFmtId="177" fontId="12" fillId="0" borderId="1" xfId="75" applyNumberFormat="1" applyFont="1" applyFill="1" applyBorder="1" applyAlignment="1">
      <alignment horizontal="center" vertical="center"/>
    </xf>
    <xf numFmtId="49" fontId="12" fillId="0" borderId="1" xfId="75" applyNumberFormat="1" applyFont="1" applyFill="1" applyBorder="1" applyAlignment="1">
      <alignment horizontal="center" vertical="center"/>
    </xf>
    <xf numFmtId="177" fontId="12" fillId="0" borderId="1" xfId="75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0" xfId="0" applyFont="1" applyBorder="1">
      <alignment vertical="center"/>
    </xf>
    <xf numFmtId="178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76" fontId="10" fillId="0" borderId="0" xfId="0" applyNumberFormat="1" applyFont="1" applyAlignment="1">
      <alignment horizontal="center" vertical="center"/>
    </xf>
    <xf numFmtId="177" fontId="10" fillId="0" borderId="0" xfId="0" applyNumberFormat="1" applyFont="1" applyAlignment="1">
      <alignment horizontal="center" vertical="center" wrapText="1"/>
    </xf>
    <xf numFmtId="178" fontId="0" fillId="0" borderId="0" xfId="0" applyNumberFormat="1" applyFont="1" applyAlignment="1">
      <alignment horizontal="left" vertical="center"/>
    </xf>
    <xf numFmtId="178" fontId="13" fillId="0" borderId="0" xfId="0" applyNumberFormat="1" applyFont="1" applyAlignment="1">
      <alignment horizontal="left" vertical="center"/>
    </xf>
    <xf numFmtId="178" fontId="12" fillId="0" borderId="1" xfId="75" applyNumberFormat="1" applyFont="1" applyFill="1" applyBorder="1" applyAlignment="1">
      <alignment horizontal="center" vertical="center"/>
    </xf>
    <xf numFmtId="178" fontId="12" fillId="0" borderId="1" xfId="75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 wrapText="1"/>
    </xf>
    <xf numFmtId="177" fontId="0" fillId="0" borderId="3" xfId="0" applyNumberFormat="1" applyFill="1" applyBorder="1" applyAlignment="1">
      <alignment horizontal="center" vertical="center"/>
    </xf>
    <xf numFmtId="177" fontId="0" fillId="0" borderId="4" xfId="0" applyNumberFormat="1" applyFill="1" applyBorder="1" applyAlignment="1">
      <alignment horizontal="center" vertical="center"/>
    </xf>
    <xf numFmtId="177" fontId="0" fillId="0" borderId="5" xfId="0" applyNumberFormat="1" applyFill="1" applyBorder="1" applyAlignment="1">
      <alignment horizontal="center" vertical="center"/>
    </xf>
    <xf numFmtId="177" fontId="0" fillId="0" borderId="6" xfId="0" applyNumberFormat="1" applyFill="1" applyBorder="1" applyAlignment="1">
      <alignment horizontal="center" vertical="center"/>
    </xf>
  </cellXfs>
  <cellStyles count="108">
    <cellStyle name="常规" xfId="0" builtinId="0"/>
    <cellStyle name="货币[0]" xfId="1" builtinId="7"/>
    <cellStyle name="20% - 强调文字颜色 3" xfId="2" builtinId="38"/>
    <cellStyle name="输出 3" xfId="3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标题 5" xfId="11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汇总 2 2" xfId="16"/>
    <cellStyle name="标题 4 3" xfId="17"/>
    <cellStyle name="注释" xfId="18" builtinId="10"/>
    <cellStyle name="标题 4" xfId="19" builtinId="19"/>
    <cellStyle name="解释性文本 2 2" xfId="20"/>
    <cellStyle name="60% - 强调文字颜色 2" xfId="21" builtinId="36"/>
    <cellStyle name="警告文本" xfId="22" builtinId="11"/>
    <cellStyle name="标题 4 2 2" xfId="23"/>
    <cellStyle name="标题" xfId="24" builtinId="15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标题 6" xfId="30"/>
    <cellStyle name="标题 2 2 2" xfId="31"/>
    <cellStyle name="60% - 强调文字颜色 4" xfId="32" builtinId="44"/>
    <cellStyle name="输出" xfId="33" builtinId="21"/>
    <cellStyle name="计算" xfId="34" builtinId="22"/>
    <cellStyle name="检查单元格" xfId="35" builtinId="23"/>
    <cellStyle name="标题 1 3" xfId="36"/>
    <cellStyle name="20% - 强调文字颜色 6" xfId="37" builtinId="50"/>
    <cellStyle name="强调文字颜色 2" xfId="38" builtinId="33"/>
    <cellStyle name="链接单元格" xfId="39" builtinId="24"/>
    <cellStyle name="汇总" xfId="40" builtinId="25"/>
    <cellStyle name="好" xfId="41" builtinId="26"/>
    <cellStyle name="适中" xfId="42" builtinId="28"/>
    <cellStyle name="标题 1 2" xfId="43"/>
    <cellStyle name="20% - 强调文字颜色 5" xfId="44" builtinId="46"/>
    <cellStyle name="强调文字颜色 1" xfId="45" builtinId="29"/>
    <cellStyle name="20% - 强调文字颜色 1" xfId="46" builtinId="30"/>
    <cellStyle name="链接单元格 3" xfId="47"/>
    <cellStyle name="40% - 强调文字颜色 1" xfId="48" builtinId="31"/>
    <cellStyle name="20% - 强调文字颜色 2" xfId="49" builtinId="34"/>
    <cellStyle name="输出 2" xfId="50"/>
    <cellStyle name="40% - 强调文字颜色 2" xfId="51" builtinId="35"/>
    <cellStyle name="强调文字颜色 3" xfId="52" builtinId="37"/>
    <cellStyle name="强调文字颜色 4" xfId="53" builtinId="41"/>
    <cellStyle name="20% - 强调文字颜色 4" xfId="54" builtinId="42"/>
    <cellStyle name="40% - 强调文字颜色 4" xfId="55" builtinId="43"/>
    <cellStyle name="计算 3" xfId="56"/>
    <cellStyle name="标题 3 2 2" xfId="57"/>
    <cellStyle name="强调文字颜色 5" xfId="58" builtinId="45"/>
    <cellStyle name="40% - 强调文字颜色 5" xfId="59" builtinId="47"/>
    <cellStyle name="60% - 强调文字颜色 5" xfId="60" builtinId="48"/>
    <cellStyle name="强调文字颜色 6" xfId="61" builtinId="49"/>
    <cellStyle name="40% - 强调文字颜色 6" xfId="62" builtinId="51"/>
    <cellStyle name="适中 2" xfId="63"/>
    <cellStyle name="60% - 强调文字颜色 6" xfId="64" builtinId="52"/>
    <cellStyle name="标题 1 2 2" xfId="65"/>
    <cellStyle name="标题 2 2" xfId="66"/>
    <cellStyle name="标题 2 3" xfId="67"/>
    <cellStyle name="标题 3 2" xfId="68"/>
    <cellStyle name="标题 3 3" xfId="69"/>
    <cellStyle name="标题 4 2" xfId="70"/>
    <cellStyle name="标题 5 2" xfId="71"/>
    <cellStyle name="差 2" xfId="72"/>
    <cellStyle name="差 2 2" xfId="73"/>
    <cellStyle name="差 3" xfId="74"/>
    <cellStyle name="常规 2" xfId="75"/>
    <cellStyle name="常规 2 2" xfId="76"/>
    <cellStyle name="常规 2 2 2" xfId="77"/>
    <cellStyle name="常规 2 3" xfId="78"/>
    <cellStyle name="常规 3" xfId="79"/>
    <cellStyle name="常规 3 2" xfId="80"/>
    <cellStyle name="常规 4" xfId="81"/>
    <cellStyle name="常规 5" xfId="82"/>
    <cellStyle name="好 2" xfId="83"/>
    <cellStyle name="好 2 2" xfId="84"/>
    <cellStyle name="好 3" xfId="85"/>
    <cellStyle name="汇总 2" xfId="86"/>
    <cellStyle name="汇总 3" xfId="87"/>
    <cellStyle name="计算 2 2" xfId="88"/>
    <cellStyle name="检查单元格 2" xfId="89"/>
    <cellStyle name="检查单元格 2 2" xfId="90"/>
    <cellStyle name="检查单元格 3" xfId="91"/>
    <cellStyle name="解释性文本 2" xfId="92"/>
    <cellStyle name="解释性文本 3" xfId="93"/>
    <cellStyle name="警告文本 2" xfId="94"/>
    <cellStyle name="警告文本 2 2" xfId="95"/>
    <cellStyle name="警告文本 3" xfId="96"/>
    <cellStyle name="链接单元格 2" xfId="97"/>
    <cellStyle name="链接单元格 2 2" xfId="98"/>
    <cellStyle name="适中 2 2" xfId="99"/>
    <cellStyle name="适中 3" xfId="100"/>
    <cellStyle name="输出 2 2" xfId="101"/>
    <cellStyle name="输入 2" xfId="102"/>
    <cellStyle name="输入 2 2" xfId="103"/>
    <cellStyle name="输入 3" xfId="104"/>
    <cellStyle name="注释 2" xfId="105"/>
    <cellStyle name="注释 2 2" xfId="106"/>
    <cellStyle name="注释 3" xfId="107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013;&#22478;&#33457;&#22253;&#20225;&#19994;&#35745;&#3163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招商引资"/>
      <sheetName val="一类企业"/>
      <sheetName val="Sheet1"/>
      <sheetName val="三类企业"/>
    </sheetNames>
    <sheetDataSet>
      <sheetData sheetId="0"/>
      <sheetData sheetId="1">
        <row r="3">
          <cell r="C3">
            <v>10</v>
          </cell>
          <cell r="D3">
            <v>5</v>
          </cell>
          <cell r="E3">
            <v>0</v>
          </cell>
        </row>
        <row r="4">
          <cell r="C4">
            <v>10</v>
          </cell>
          <cell r="D4">
            <v>4</v>
          </cell>
          <cell r="E4">
            <v>0</v>
          </cell>
        </row>
        <row r="5">
          <cell r="C5">
            <v>41</v>
          </cell>
          <cell r="D5">
            <v>11</v>
          </cell>
          <cell r="E5">
            <v>3</v>
          </cell>
        </row>
        <row r="6">
          <cell r="C6">
            <v>4</v>
          </cell>
          <cell r="D6">
            <v>0</v>
          </cell>
          <cell r="E6">
            <v>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7"/>
  <sheetViews>
    <sheetView tabSelected="1" workbookViewId="0">
      <selection activeCell="A1" sqref="A1:B1"/>
    </sheetView>
  </sheetViews>
  <sheetFormatPr defaultColWidth="9" defaultRowHeight="21.95" customHeight="1"/>
  <cols>
    <col min="1" max="1" width="5.75" style="66" customWidth="1"/>
    <col min="2" max="2" width="22.25" style="66" customWidth="1"/>
    <col min="3" max="3" width="15.75" style="66" customWidth="1"/>
    <col min="4" max="4" width="39.125" style="67" customWidth="1"/>
    <col min="5" max="5" width="14.625" style="67" customWidth="1"/>
    <col min="6" max="6" width="10.75" style="67" customWidth="1"/>
    <col min="7" max="7" width="10.375" style="67" customWidth="1"/>
    <col min="8" max="8" width="17" style="68" customWidth="1"/>
    <col min="9" max="12" width="9" style="69" customWidth="1"/>
    <col min="13" max="16" width="9" style="52" customWidth="1"/>
  </cols>
  <sheetData>
    <row r="1" customHeight="1" spans="1:3">
      <c r="A1" s="70" t="s">
        <v>0</v>
      </c>
      <c r="B1" s="70"/>
      <c r="C1" s="71"/>
    </row>
    <row r="2" s="65" customFormat="1" ht="36" customHeight="1" spans="1:16">
      <c r="A2" s="30" t="s">
        <v>1</v>
      </c>
      <c r="B2" s="30"/>
      <c r="C2" s="30"/>
      <c r="D2" s="30"/>
      <c r="E2" s="30"/>
      <c r="F2" s="30"/>
      <c r="G2" s="30"/>
      <c r="H2" s="31"/>
      <c r="I2" s="32"/>
      <c r="J2" s="32"/>
      <c r="K2" s="32"/>
      <c r="L2" s="32"/>
      <c r="M2" s="32"/>
      <c r="N2" s="32"/>
      <c r="O2" s="32"/>
      <c r="P2" s="32"/>
    </row>
    <row r="3" customFormat="1" ht="31" customHeight="1" spans="1:16">
      <c r="A3" s="72" t="s">
        <v>2</v>
      </c>
      <c r="B3" s="60" t="s">
        <v>3</v>
      </c>
      <c r="C3" s="41" t="s">
        <v>4</v>
      </c>
      <c r="D3" s="39" t="s">
        <v>5</v>
      </c>
      <c r="E3" s="42" t="s">
        <v>6</v>
      </c>
      <c r="F3" s="42" t="s">
        <v>7</v>
      </c>
      <c r="G3" s="43" t="s">
        <v>8</v>
      </c>
      <c r="H3" s="43" t="s">
        <v>9</v>
      </c>
      <c r="I3" s="78" t="s">
        <v>10</v>
      </c>
      <c r="J3" s="78"/>
      <c r="K3" s="78"/>
      <c r="L3" s="78"/>
      <c r="M3" s="12" t="s">
        <v>11</v>
      </c>
      <c r="N3" s="12"/>
      <c r="O3" s="12"/>
      <c r="P3" s="12"/>
    </row>
    <row r="4" s="1" customFormat="1" ht="26" customHeight="1" spans="1:16">
      <c r="A4" s="73"/>
      <c r="B4" s="40"/>
      <c r="C4" s="41"/>
      <c r="D4" s="39"/>
      <c r="E4" s="42"/>
      <c r="F4" s="42"/>
      <c r="G4" s="43"/>
      <c r="H4" s="43"/>
      <c r="I4" s="78" t="s">
        <v>12</v>
      </c>
      <c r="J4" s="12" t="s">
        <v>13</v>
      </c>
      <c r="K4" s="12" t="s">
        <v>14</v>
      </c>
      <c r="L4" s="12" t="s">
        <v>15</v>
      </c>
      <c r="M4" s="12" t="s">
        <v>12</v>
      </c>
      <c r="N4" s="12" t="s">
        <v>13</v>
      </c>
      <c r="O4" s="12" t="s">
        <v>14</v>
      </c>
      <c r="P4" s="12" t="s">
        <v>15</v>
      </c>
    </row>
    <row r="5" s="28" customFormat="1" ht="28" customHeight="1" spans="1:16">
      <c r="A5" s="15">
        <v>1</v>
      </c>
      <c r="B5" s="74" t="s">
        <v>16</v>
      </c>
      <c r="C5" s="75" t="s">
        <v>17</v>
      </c>
      <c r="D5" s="74" t="s">
        <v>18</v>
      </c>
      <c r="E5" s="76">
        <v>15</v>
      </c>
      <c r="F5" s="77">
        <v>100</v>
      </c>
      <c r="G5" s="77">
        <v>5</v>
      </c>
      <c r="H5" s="63">
        <v>34.75</v>
      </c>
      <c r="I5" s="18">
        <v>10</v>
      </c>
      <c r="J5" s="18">
        <v>5</v>
      </c>
      <c r="K5" s="18">
        <v>0</v>
      </c>
      <c r="L5" s="18">
        <f>[1]一类企业!C3+[1]一类企业!D3+[1]一类企业!E3</f>
        <v>15</v>
      </c>
      <c r="M5" s="79">
        <v>5</v>
      </c>
      <c r="N5" s="80">
        <v>3</v>
      </c>
      <c r="O5" s="80">
        <v>0</v>
      </c>
      <c r="P5" s="18">
        <f>M5+N5+O5</f>
        <v>8</v>
      </c>
    </row>
    <row r="6" s="55" customFormat="1" ht="28" customHeight="1" spans="1:16">
      <c r="A6" s="15">
        <v>2</v>
      </c>
      <c r="B6" s="45" t="s">
        <v>19</v>
      </c>
      <c r="C6" s="75" t="s">
        <v>17</v>
      </c>
      <c r="D6" s="45" t="s">
        <v>20</v>
      </c>
      <c r="E6" s="15">
        <v>14</v>
      </c>
      <c r="F6" s="19">
        <v>60</v>
      </c>
      <c r="G6" s="19">
        <v>60</v>
      </c>
      <c r="H6" s="63">
        <v>32.4</v>
      </c>
      <c r="I6" s="18">
        <v>10</v>
      </c>
      <c r="J6" s="18">
        <v>4</v>
      </c>
      <c r="K6" s="18">
        <v>0</v>
      </c>
      <c r="L6" s="18">
        <f>[1]一类企业!C4+[1]一类企业!D4+[1]一类企业!E4</f>
        <v>14</v>
      </c>
      <c r="M6" s="81">
        <v>4</v>
      </c>
      <c r="N6" s="82">
        <v>2</v>
      </c>
      <c r="O6" s="82">
        <v>0</v>
      </c>
      <c r="P6" s="18">
        <f>M6+N6+O6</f>
        <v>6</v>
      </c>
    </row>
    <row r="7" s="28" customFormat="1" ht="28" customHeight="1" spans="1:16">
      <c r="A7" s="15">
        <v>3</v>
      </c>
      <c r="B7" s="45" t="s">
        <v>21</v>
      </c>
      <c r="C7" s="75" t="s">
        <v>17</v>
      </c>
      <c r="D7" s="50" t="s">
        <v>22</v>
      </c>
      <c r="E7" s="63">
        <v>7.26</v>
      </c>
      <c r="F7" s="19">
        <v>100</v>
      </c>
      <c r="G7" s="19">
        <v>0</v>
      </c>
      <c r="H7" s="63">
        <v>29.356</v>
      </c>
      <c r="I7" s="18">
        <v>41</v>
      </c>
      <c r="J7" s="18">
        <v>11</v>
      </c>
      <c r="K7" s="18">
        <v>3</v>
      </c>
      <c r="L7" s="18">
        <f>[1]一类企业!C5+[1]一类企业!D5+[1]一类企业!E5</f>
        <v>55</v>
      </c>
      <c r="M7" s="79">
        <v>6</v>
      </c>
      <c r="N7" s="80">
        <v>3</v>
      </c>
      <c r="O7" s="80">
        <v>3</v>
      </c>
      <c r="P7" s="18">
        <f>M7+N7+O7</f>
        <v>12</v>
      </c>
    </row>
    <row r="8" s="28" customFormat="1" ht="28" customHeight="1" spans="1:16">
      <c r="A8" s="15">
        <v>4</v>
      </c>
      <c r="B8" s="45" t="s">
        <v>23</v>
      </c>
      <c r="C8" s="75" t="s">
        <v>17</v>
      </c>
      <c r="D8" s="50" t="s">
        <v>24</v>
      </c>
      <c r="E8" s="63">
        <v>1.07</v>
      </c>
      <c r="F8" s="19">
        <v>39</v>
      </c>
      <c r="G8" s="19">
        <v>0</v>
      </c>
      <c r="H8" s="63">
        <v>10.392</v>
      </c>
      <c r="I8" s="18">
        <v>4</v>
      </c>
      <c r="J8" s="18">
        <v>0</v>
      </c>
      <c r="K8" s="18">
        <v>0</v>
      </c>
      <c r="L8" s="18">
        <f>[1]一类企业!C6+[1]一类企业!D6+[1]一类企业!E6</f>
        <v>4</v>
      </c>
      <c r="M8" s="79">
        <v>2</v>
      </c>
      <c r="N8" s="80">
        <v>0</v>
      </c>
      <c r="O8" s="80">
        <v>0</v>
      </c>
      <c r="P8" s="18">
        <f>M8+N8+O8</f>
        <v>2</v>
      </c>
    </row>
    <row r="9" ht="15" customHeight="1"/>
    <row r="10" ht="15" customHeight="1"/>
    <row r="11" ht="15" customHeight="1" spans="13:16">
      <c r="M11" s="69"/>
      <c r="N11" s="69"/>
      <c r="O11" s="69"/>
      <c r="P11" s="69"/>
    </row>
    <row r="12" ht="1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</sheetData>
  <mergeCells count="12">
    <mergeCell ref="A1:B1"/>
    <mergeCell ref="A2:P2"/>
    <mergeCell ref="I3:L3"/>
    <mergeCell ref="M3:P3"/>
    <mergeCell ref="A3:A4"/>
    <mergeCell ref="B3:B4"/>
    <mergeCell ref="C3:C4"/>
    <mergeCell ref="D3:D4"/>
    <mergeCell ref="E3:E4"/>
    <mergeCell ref="F3:F4"/>
    <mergeCell ref="G3:G4"/>
    <mergeCell ref="H3:H4"/>
  </mergeCells>
  <pageMargins left="0.393055555555556" right="0.393055555555556" top="0.432638888888889" bottom="0.354166666666667" header="0.3" footer="0.3"/>
  <pageSetup paperSize="8" scale="9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"/>
  <sheetViews>
    <sheetView workbookViewId="0">
      <selection activeCell="A1" sqref="A1:B1"/>
    </sheetView>
  </sheetViews>
  <sheetFormatPr defaultColWidth="9" defaultRowHeight="13.5" outlineLevelRow="4"/>
  <cols>
    <col min="1" max="1" width="9" style="5"/>
    <col min="2" max="2" width="21.875" style="3" customWidth="1"/>
    <col min="3" max="3" width="19.75" style="3" customWidth="1"/>
    <col min="4" max="4" width="33.125" style="3" customWidth="1"/>
    <col min="5" max="8" width="9" style="26"/>
    <col min="9" max="9" width="30.875" style="26" customWidth="1"/>
    <col min="10" max="17" width="9" style="3"/>
  </cols>
  <sheetData>
    <row r="1" ht="21" customHeight="1" spans="1:4">
      <c r="A1" s="58" t="s">
        <v>0</v>
      </c>
      <c r="B1" s="58"/>
      <c r="D1" s="6"/>
    </row>
    <row r="2" s="56" customFormat="1" ht="36" customHeight="1" spans="1:17">
      <c r="A2" s="32" t="s">
        <v>25</v>
      </c>
      <c r="B2" s="30"/>
      <c r="C2" s="30"/>
      <c r="D2" s="30"/>
      <c r="E2" s="31"/>
      <c r="F2" s="31"/>
      <c r="G2" s="31"/>
      <c r="H2" s="31"/>
      <c r="I2" s="31"/>
      <c r="J2" s="30"/>
      <c r="K2" s="30"/>
      <c r="L2" s="30"/>
      <c r="M2" s="30"/>
      <c r="N2" s="30"/>
      <c r="O2" s="30"/>
      <c r="P2" s="30"/>
      <c r="Q2" s="30"/>
    </row>
    <row r="3" s="56" customFormat="1" ht="21" customHeight="1" spans="1:17">
      <c r="A3" s="59" t="s">
        <v>2</v>
      </c>
      <c r="B3" s="60" t="s">
        <v>3</v>
      </c>
      <c r="C3" s="41" t="s">
        <v>4</v>
      </c>
      <c r="D3" s="39" t="s">
        <v>5</v>
      </c>
      <c r="E3" s="42" t="s">
        <v>26</v>
      </c>
      <c r="F3" s="42" t="s">
        <v>27</v>
      </c>
      <c r="G3" s="43" t="s">
        <v>28</v>
      </c>
      <c r="H3" s="43" t="s">
        <v>29</v>
      </c>
      <c r="I3" s="43" t="s">
        <v>30</v>
      </c>
      <c r="J3" s="64" t="s">
        <v>10</v>
      </c>
      <c r="K3" s="64"/>
      <c r="L3" s="64"/>
      <c r="M3" s="64"/>
      <c r="N3" s="64" t="s">
        <v>11</v>
      </c>
      <c r="O3" s="64"/>
      <c r="P3" s="64"/>
      <c r="Q3" s="64"/>
    </row>
    <row r="4" s="56" customFormat="1" ht="31" customHeight="1" spans="1:17">
      <c r="A4" s="61"/>
      <c r="B4" s="40"/>
      <c r="C4" s="41"/>
      <c r="D4" s="39"/>
      <c r="E4" s="42"/>
      <c r="F4" s="42"/>
      <c r="G4" s="43"/>
      <c r="H4" s="43"/>
      <c r="I4" s="43"/>
      <c r="J4" s="64" t="s">
        <v>12</v>
      </c>
      <c r="K4" s="64" t="s">
        <v>13</v>
      </c>
      <c r="L4" s="64" t="s">
        <v>14</v>
      </c>
      <c r="M4" s="64" t="s">
        <v>15</v>
      </c>
      <c r="N4" s="64" t="s">
        <v>12</v>
      </c>
      <c r="O4" s="64" t="s">
        <v>13</v>
      </c>
      <c r="P4" s="64" t="s">
        <v>14</v>
      </c>
      <c r="Q4" s="64" t="s">
        <v>15</v>
      </c>
    </row>
    <row r="5" s="57" customFormat="1" ht="27" customHeight="1" spans="1:17">
      <c r="A5" s="18">
        <v>1</v>
      </c>
      <c r="B5" s="62" t="s">
        <v>31</v>
      </c>
      <c r="C5" s="62" t="s">
        <v>32</v>
      </c>
      <c r="D5" s="62" t="s">
        <v>33</v>
      </c>
      <c r="E5" s="63">
        <v>100</v>
      </c>
      <c r="F5" s="63">
        <v>100</v>
      </c>
      <c r="G5" s="63">
        <v>88.57</v>
      </c>
      <c r="H5" s="63">
        <v>100</v>
      </c>
      <c r="I5" s="63">
        <f>E5*0.5+F5*0.2+G5*0.2+H5*0.1</f>
        <v>97.714</v>
      </c>
      <c r="J5" s="18">
        <v>5</v>
      </c>
      <c r="K5" s="18">
        <v>1</v>
      </c>
      <c r="L5" s="18">
        <v>2</v>
      </c>
      <c r="M5" s="18">
        <f>J5+K5+L5</f>
        <v>8</v>
      </c>
      <c r="N5" s="18">
        <v>5</v>
      </c>
      <c r="O5" s="18">
        <v>1</v>
      </c>
      <c r="P5" s="18">
        <v>2</v>
      </c>
      <c r="Q5" s="18">
        <f>N5+O5+P5</f>
        <v>8</v>
      </c>
    </row>
  </sheetData>
  <mergeCells count="13">
    <mergeCell ref="A1:B1"/>
    <mergeCell ref="A2:Q2"/>
    <mergeCell ref="J3:M3"/>
    <mergeCell ref="N3:Q3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CV30"/>
  <sheetViews>
    <sheetView workbookViewId="0">
      <selection activeCell="A1" sqref="A1:B1"/>
    </sheetView>
  </sheetViews>
  <sheetFormatPr defaultColWidth="9" defaultRowHeight="13.5"/>
  <cols>
    <col min="1" max="1" width="7.25" style="3" customWidth="1"/>
    <col min="2" max="2" width="21.5" style="3" customWidth="1"/>
    <col min="3" max="3" width="16.375" style="3" customWidth="1"/>
    <col min="4" max="4" width="50.875" style="3" customWidth="1"/>
    <col min="5" max="5" width="9.875" style="26" customWidth="1"/>
    <col min="6" max="6" width="10.375" style="26" customWidth="1"/>
    <col min="7" max="7" width="18.625" style="26" customWidth="1"/>
    <col min="8" max="8" width="9" style="5"/>
    <col min="9" max="10" width="9" style="4"/>
    <col min="11" max="15" width="9" style="5"/>
    <col min="16" max="16384" width="9" style="3"/>
  </cols>
  <sheetData>
    <row r="1" ht="19" customHeight="1" spans="1:15">
      <c r="A1" s="27" t="s">
        <v>0</v>
      </c>
      <c r="B1" s="27"/>
      <c r="C1" s="27"/>
      <c r="D1" s="28"/>
      <c r="E1" s="29"/>
      <c r="F1" s="29"/>
      <c r="G1" s="29"/>
      <c r="H1" s="4"/>
      <c r="K1" s="4"/>
      <c r="L1" s="4"/>
      <c r="M1" s="4"/>
      <c r="N1" s="4"/>
      <c r="O1" s="4"/>
    </row>
    <row r="2" s="24" customFormat="1" ht="31" customHeight="1" spans="1:15648">
      <c r="A2" s="30" t="s">
        <v>34</v>
      </c>
      <c r="B2" s="30"/>
      <c r="C2" s="30"/>
      <c r="D2" s="30"/>
      <c r="E2" s="31"/>
      <c r="F2" s="31"/>
      <c r="G2" s="31"/>
      <c r="H2" s="32"/>
      <c r="I2" s="32"/>
      <c r="J2" s="32"/>
      <c r="K2" s="32"/>
      <c r="L2" s="32"/>
      <c r="M2" s="32"/>
      <c r="N2" s="32"/>
      <c r="O2" s="32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</row>
    <row r="3" s="24" customFormat="1" ht="22" customHeight="1" spans="1:15648">
      <c r="A3" s="33" t="s">
        <v>2</v>
      </c>
      <c r="B3" s="34" t="s">
        <v>3</v>
      </c>
      <c r="C3" s="35" t="s">
        <v>4</v>
      </c>
      <c r="D3" s="33" t="s">
        <v>5</v>
      </c>
      <c r="E3" s="36" t="s">
        <v>35</v>
      </c>
      <c r="F3" s="36" t="s">
        <v>36</v>
      </c>
      <c r="G3" s="37" t="s">
        <v>37</v>
      </c>
      <c r="H3" s="38" t="s">
        <v>10</v>
      </c>
      <c r="I3" s="38"/>
      <c r="J3" s="38"/>
      <c r="K3" s="38"/>
      <c r="L3" s="38" t="s">
        <v>11</v>
      </c>
      <c r="M3" s="38"/>
      <c r="N3" s="38"/>
      <c r="O3" s="38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</row>
    <row r="4" s="24" customFormat="1" ht="24" customHeight="1" spans="1:15648">
      <c r="A4" s="39"/>
      <c r="B4" s="40"/>
      <c r="C4" s="41"/>
      <c r="D4" s="39"/>
      <c r="E4" s="42"/>
      <c r="F4" s="42"/>
      <c r="G4" s="43"/>
      <c r="H4" s="12" t="s">
        <v>12</v>
      </c>
      <c r="I4" s="12" t="s">
        <v>13</v>
      </c>
      <c r="J4" s="12" t="s">
        <v>14</v>
      </c>
      <c r="K4" s="12" t="s">
        <v>15</v>
      </c>
      <c r="L4" s="12" t="s">
        <v>12</v>
      </c>
      <c r="M4" s="12" t="s">
        <v>13</v>
      </c>
      <c r="N4" s="12" t="s">
        <v>14</v>
      </c>
      <c r="O4" s="12" t="s">
        <v>15</v>
      </c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</row>
    <row r="5" s="24" customFormat="1" ht="28" customHeight="1" spans="1:15648">
      <c r="A5" s="44">
        <v>1</v>
      </c>
      <c r="B5" s="45" t="s">
        <v>38</v>
      </c>
      <c r="C5" s="46" t="s">
        <v>39</v>
      </c>
      <c r="D5" s="45" t="s">
        <v>40</v>
      </c>
      <c r="E5" s="15">
        <v>100</v>
      </c>
      <c r="F5" s="15">
        <v>80</v>
      </c>
      <c r="G5" s="47">
        <f t="shared" ref="G5:G30" si="0">E5*0.5+F5*0.5</f>
        <v>90</v>
      </c>
      <c r="H5" s="48">
        <v>80</v>
      </c>
      <c r="I5" s="48">
        <v>43</v>
      </c>
      <c r="J5" s="48">
        <v>41</v>
      </c>
      <c r="K5" s="21">
        <f t="shared" ref="K5:K30" si="1">H5+I5+J5</f>
        <v>164</v>
      </c>
      <c r="L5" s="21">
        <v>6</v>
      </c>
      <c r="M5" s="48">
        <v>3</v>
      </c>
      <c r="N5" s="48">
        <v>26</v>
      </c>
      <c r="O5" s="21">
        <f>L5+M5+N5</f>
        <v>35</v>
      </c>
      <c r="P5" s="52"/>
      <c r="WCJ5" s="54"/>
      <c r="WCK5" s="54"/>
      <c r="WCL5" s="54"/>
      <c r="WCM5" s="54"/>
      <c r="WCN5" s="54"/>
      <c r="WCO5" s="54"/>
      <c r="WCP5" s="54"/>
      <c r="WCQ5" s="54"/>
      <c r="WCR5" s="54"/>
      <c r="WCS5" s="54"/>
      <c r="WCT5" s="54"/>
      <c r="WCU5" s="54"/>
      <c r="WCV5" s="54"/>
    </row>
    <row r="6" s="24" customFormat="1" ht="28" customHeight="1" spans="1:15648">
      <c r="A6" s="44">
        <v>2</v>
      </c>
      <c r="B6" s="49" t="s">
        <v>41</v>
      </c>
      <c r="C6" s="46" t="s">
        <v>39</v>
      </c>
      <c r="D6" s="45" t="s">
        <v>42</v>
      </c>
      <c r="E6" s="15">
        <v>100</v>
      </c>
      <c r="F6" s="15">
        <v>55</v>
      </c>
      <c r="G6" s="47">
        <f t="shared" si="0"/>
        <v>77.5</v>
      </c>
      <c r="H6" s="48">
        <v>6</v>
      </c>
      <c r="I6" s="48">
        <v>2</v>
      </c>
      <c r="J6" s="48">
        <v>1</v>
      </c>
      <c r="K6" s="21">
        <f t="shared" si="1"/>
        <v>9</v>
      </c>
      <c r="L6" s="21">
        <v>2</v>
      </c>
      <c r="M6" s="48">
        <v>2</v>
      </c>
      <c r="N6" s="48">
        <v>1</v>
      </c>
      <c r="O6" s="21">
        <f t="shared" ref="O6:O30" si="2">L6+M6+N6</f>
        <v>5</v>
      </c>
      <c r="P6" s="52"/>
      <c r="WCJ6" s="54"/>
      <c r="WCK6" s="54"/>
      <c r="WCL6" s="54"/>
      <c r="WCM6" s="54"/>
      <c r="WCN6" s="54"/>
      <c r="WCO6" s="54"/>
      <c r="WCP6" s="54"/>
      <c r="WCQ6" s="54"/>
      <c r="WCR6" s="54"/>
      <c r="WCS6" s="54"/>
      <c r="WCT6" s="54"/>
      <c r="WCU6" s="54"/>
      <c r="WCV6" s="54"/>
    </row>
    <row r="7" s="24" customFormat="1" ht="28" customHeight="1" spans="1:15648">
      <c r="A7" s="44">
        <v>3</v>
      </c>
      <c r="B7" s="45" t="s">
        <v>43</v>
      </c>
      <c r="C7" s="46" t="s">
        <v>39</v>
      </c>
      <c r="D7" s="45" t="s">
        <v>44</v>
      </c>
      <c r="E7" s="15">
        <v>100</v>
      </c>
      <c r="F7" s="15">
        <v>45</v>
      </c>
      <c r="G7" s="47">
        <f t="shared" si="0"/>
        <v>72.5</v>
      </c>
      <c r="H7" s="48">
        <v>11</v>
      </c>
      <c r="I7" s="48">
        <v>1</v>
      </c>
      <c r="J7" s="48">
        <v>0</v>
      </c>
      <c r="K7" s="21">
        <f t="shared" si="1"/>
        <v>12</v>
      </c>
      <c r="L7" s="21">
        <v>3</v>
      </c>
      <c r="M7" s="48">
        <v>1</v>
      </c>
      <c r="N7" s="48">
        <v>0</v>
      </c>
      <c r="O7" s="21">
        <f t="shared" si="2"/>
        <v>4</v>
      </c>
      <c r="P7" s="52"/>
      <c r="WCJ7" s="54"/>
      <c r="WCK7" s="54"/>
      <c r="WCL7" s="54"/>
      <c r="WCM7" s="54"/>
      <c r="WCN7" s="54"/>
      <c r="WCO7" s="54"/>
      <c r="WCP7" s="54"/>
      <c r="WCQ7" s="54"/>
      <c r="WCR7" s="54"/>
      <c r="WCS7" s="54"/>
      <c r="WCT7" s="54"/>
      <c r="WCU7" s="54"/>
      <c r="WCV7" s="54"/>
    </row>
    <row r="8" s="24" customFormat="1" ht="28" customHeight="1" spans="1:15648">
      <c r="A8" s="44">
        <v>4</v>
      </c>
      <c r="B8" s="45" t="s">
        <v>23</v>
      </c>
      <c r="C8" s="46" t="s">
        <v>39</v>
      </c>
      <c r="D8" s="45" t="s">
        <v>45</v>
      </c>
      <c r="E8" s="15">
        <v>100</v>
      </c>
      <c r="F8" s="15">
        <v>40</v>
      </c>
      <c r="G8" s="47">
        <f t="shared" si="0"/>
        <v>70</v>
      </c>
      <c r="H8" s="48">
        <v>3</v>
      </c>
      <c r="I8" s="48">
        <v>0</v>
      </c>
      <c r="J8" s="48">
        <v>0</v>
      </c>
      <c r="K8" s="21">
        <f t="shared" si="1"/>
        <v>3</v>
      </c>
      <c r="L8" s="21">
        <v>2</v>
      </c>
      <c r="M8" s="48">
        <v>0</v>
      </c>
      <c r="N8" s="48">
        <v>0</v>
      </c>
      <c r="O8" s="21">
        <f t="shared" si="2"/>
        <v>2</v>
      </c>
      <c r="P8" s="52"/>
      <c r="WCJ8" s="54"/>
      <c r="WCK8" s="54"/>
      <c r="WCL8" s="54"/>
      <c r="WCM8" s="54"/>
      <c r="WCN8" s="54"/>
      <c r="WCO8" s="54"/>
      <c r="WCP8" s="54"/>
      <c r="WCQ8" s="54"/>
      <c r="WCR8" s="54"/>
      <c r="WCS8" s="54"/>
      <c r="WCT8" s="54"/>
      <c r="WCU8" s="54"/>
      <c r="WCV8" s="54"/>
    </row>
    <row r="9" s="24" customFormat="1" ht="28" customHeight="1" spans="1:15648">
      <c r="A9" s="44">
        <v>5</v>
      </c>
      <c r="B9" s="45" t="s">
        <v>46</v>
      </c>
      <c r="C9" s="46" t="s">
        <v>39</v>
      </c>
      <c r="D9" s="45" t="s">
        <v>47</v>
      </c>
      <c r="E9" s="15">
        <v>100</v>
      </c>
      <c r="F9" s="15">
        <v>40</v>
      </c>
      <c r="G9" s="47">
        <f t="shared" si="0"/>
        <v>70</v>
      </c>
      <c r="H9" s="48">
        <v>2</v>
      </c>
      <c r="I9" s="48">
        <v>1</v>
      </c>
      <c r="J9" s="48">
        <v>0</v>
      </c>
      <c r="K9" s="21">
        <f t="shared" si="1"/>
        <v>3</v>
      </c>
      <c r="L9" s="21">
        <v>2</v>
      </c>
      <c r="M9" s="48">
        <v>1</v>
      </c>
      <c r="N9" s="48">
        <v>0</v>
      </c>
      <c r="O9" s="21">
        <f t="shared" si="2"/>
        <v>3</v>
      </c>
      <c r="P9" s="52"/>
      <c r="WCJ9" s="54"/>
      <c r="WCK9" s="54"/>
      <c r="WCL9" s="54"/>
      <c r="WCM9" s="54"/>
      <c r="WCN9" s="54"/>
      <c r="WCO9" s="54"/>
      <c r="WCP9" s="54"/>
      <c r="WCQ9" s="54"/>
      <c r="WCR9" s="54"/>
      <c r="WCS9" s="54"/>
      <c r="WCT9" s="54"/>
      <c r="WCU9" s="54"/>
      <c r="WCV9" s="54"/>
    </row>
    <row r="10" s="24" customFormat="1" ht="28" customHeight="1" spans="1:15648">
      <c r="A10" s="44">
        <v>6</v>
      </c>
      <c r="B10" s="45" t="s">
        <v>48</v>
      </c>
      <c r="C10" s="46" t="s">
        <v>39</v>
      </c>
      <c r="D10" s="45" t="s">
        <v>49</v>
      </c>
      <c r="E10" s="19">
        <v>100</v>
      </c>
      <c r="F10" s="15">
        <v>30</v>
      </c>
      <c r="G10" s="47">
        <f t="shared" si="0"/>
        <v>65</v>
      </c>
      <c r="H10" s="48">
        <v>9</v>
      </c>
      <c r="I10" s="48">
        <v>5</v>
      </c>
      <c r="J10" s="48">
        <v>0</v>
      </c>
      <c r="K10" s="21">
        <f t="shared" si="1"/>
        <v>14</v>
      </c>
      <c r="L10" s="21">
        <v>2</v>
      </c>
      <c r="M10" s="48">
        <v>3</v>
      </c>
      <c r="N10" s="48">
        <v>0</v>
      </c>
      <c r="O10" s="21">
        <f t="shared" si="2"/>
        <v>5</v>
      </c>
      <c r="P10" s="52"/>
      <c r="WCJ10" s="54"/>
      <c r="WCK10" s="54"/>
      <c r="WCL10" s="54"/>
      <c r="WCM10" s="54"/>
      <c r="WCN10" s="54"/>
      <c r="WCO10" s="54"/>
      <c r="WCP10" s="54"/>
      <c r="WCQ10" s="54"/>
      <c r="WCR10" s="54"/>
      <c r="WCS10" s="54"/>
      <c r="WCT10" s="54"/>
      <c r="WCU10" s="54"/>
      <c r="WCV10" s="54"/>
    </row>
    <row r="11" s="24" customFormat="1" ht="28" customHeight="1" spans="1:15648">
      <c r="A11" s="44">
        <v>7</v>
      </c>
      <c r="B11" s="49" t="s">
        <v>50</v>
      </c>
      <c r="C11" s="46" t="s">
        <v>39</v>
      </c>
      <c r="D11" s="45" t="s">
        <v>51</v>
      </c>
      <c r="E11" s="15">
        <v>100</v>
      </c>
      <c r="F11" s="15">
        <v>15</v>
      </c>
      <c r="G11" s="47">
        <f t="shared" si="0"/>
        <v>57.5</v>
      </c>
      <c r="H11" s="48">
        <v>3</v>
      </c>
      <c r="I11" s="48">
        <v>1</v>
      </c>
      <c r="J11" s="48">
        <v>0</v>
      </c>
      <c r="K11" s="21">
        <f t="shared" si="1"/>
        <v>4</v>
      </c>
      <c r="L11" s="21">
        <v>1</v>
      </c>
      <c r="M11" s="48">
        <v>1</v>
      </c>
      <c r="N11" s="48">
        <v>0</v>
      </c>
      <c r="O11" s="21">
        <f t="shared" si="2"/>
        <v>2</v>
      </c>
      <c r="P11" s="52"/>
      <c r="WCJ11" s="54"/>
      <c r="WCK11" s="54"/>
      <c r="WCL11" s="54"/>
      <c r="WCM11" s="54"/>
      <c r="WCN11" s="54"/>
      <c r="WCO11" s="54"/>
      <c r="WCP11" s="54"/>
      <c r="WCQ11" s="54"/>
      <c r="WCR11" s="54"/>
      <c r="WCS11" s="54"/>
      <c r="WCT11" s="54"/>
      <c r="WCU11" s="54"/>
      <c r="WCV11" s="54"/>
    </row>
    <row r="12" s="24" customFormat="1" ht="28" customHeight="1" spans="1:15648">
      <c r="A12" s="44">
        <v>8</v>
      </c>
      <c r="B12" s="45" t="s">
        <v>52</v>
      </c>
      <c r="C12" s="46" t="s">
        <v>39</v>
      </c>
      <c r="D12" s="45" t="s">
        <v>53</v>
      </c>
      <c r="E12" s="19">
        <v>71</v>
      </c>
      <c r="F12" s="19">
        <v>40</v>
      </c>
      <c r="G12" s="47">
        <f t="shared" si="0"/>
        <v>55.5</v>
      </c>
      <c r="H12" s="48">
        <v>1</v>
      </c>
      <c r="I12" s="48">
        <v>6</v>
      </c>
      <c r="J12" s="48">
        <v>0</v>
      </c>
      <c r="K12" s="21">
        <f t="shared" si="1"/>
        <v>7</v>
      </c>
      <c r="L12" s="21">
        <v>1</v>
      </c>
      <c r="M12" s="48">
        <v>2</v>
      </c>
      <c r="N12" s="48">
        <v>0</v>
      </c>
      <c r="O12" s="21">
        <f t="shared" si="2"/>
        <v>3</v>
      </c>
      <c r="P12" s="52"/>
      <c r="WCJ12" s="54"/>
      <c r="WCK12" s="54"/>
      <c r="WCL12" s="54"/>
      <c r="WCM12" s="54"/>
      <c r="WCN12" s="54"/>
      <c r="WCO12" s="54"/>
      <c r="WCP12" s="54"/>
      <c r="WCQ12" s="54"/>
      <c r="WCR12" s="54"/>
      <c r="WCS12" s="54"/>
      <c r="WCT12" s="54"/>
      <c r="WCU12" s="54"/>
      <c r="WCV12" s="54"/>
    </row>
    <row r="13" s="24" customFormat="1" ht="28" customHeight="1" spans="1:15648">
      <c r="A13" s="44">
        <v>9</v>
      </c>
      <c r="B13" s="45" t="s">
        <v>54</v>
      </c>
      <c r="C13" s="46" t="s">
        <v>39</v>
      </c>
      <c r="D13" s="45" t="s">
        <v>55</v>
      </c>
      <c r="E13" s="15">
        <v>100</v>
      </c>
      <c r="F13" s="19">
        <v>5</v>
      </c>
      <c r="G13" s="47">
        <f t="shared" si="0"/>
        <v>52.5</v>
      </c>
      <c r="H13" s="48">
        <v>1</v>
      </c>
      <c r="I13" s="48">
        <v>1</v>
      </c>
      <c r="J13" s="48">
        <v>0</v>
      </c>
      <c r="K13" s="21">
        <f t="shared" si="1"/>
        <v>2</v>
      </c>
      <c r="L13" s="21">
        <v>1</v>
      </c>
      <c r="M13" s="48">
        <v>1</v>
      </c>
      <c r="N13" s="48">
        <v>0</v>
      </c>
      <c r="O13" s="21">
        <f t="shared" si="2"/>
        <v>2</v>
      </c>
      <c r="P13" s="52"/>
      <c r="WCJ13" s="54"/>
      <c r="WCK13" s="54"/>
      <c r="WCL13" s="54"/>
      <c r="WCM13" s="54"/>
      <c r="WCN13" s="54"/>
      <c r="WCO13" s="54"/>
      <c r="WCP13" s="54"/>
      <c r="WCQ13" s="54"/>
      <c r="WCR13" s="54"/>
      <c r="WCS13" s="54"/>
      <c r="WCT13" s="54"/>
      <c r="WCU13" s="54"/>
      <c r="WCV13" s="54"/>
    </row>
    <row r="14" s="24" customFormat="1" ht="28" customHeight="1" spans="1:15648">
      <c r="A14" s="44">
        <v>10</v>
      </c>
      <c r="B14" s="45" t="s">
        <v>56</v>
      </c>
      <c r="C14" s="46" t="s">
        <v>39</v>
      </c>
      <c r="D14" s="45" t="s">
        <v>57</v>
      </c>
      <c r="E14" s="15">
        <v>100</v>
      </c>
      <c r="F14" s="15">
        <v>0</v>
      </c>
      <c r="G14" s="47">
        <f t="shared" si="0"/>
        <v>50</v>
      </c>
      <c r="H14" s="48">
        <v>16</v>
      </c>
      <c r="I14" s="48">
        <v>7</v>
      </c>
      <c r="J14" s="48">
        <v>1</v>
      </c>
      <c r="K14" s="21">
        <f t="shared" si="1"/>
        <v>24</v>
      </c>
      <c r="L14" s="21">
        <v>2</v>
      </c>
      <c r="M14" s="48">
        <v>2</v>
      </c>
      <c r="N14" s="48">
        <v>1</v>
      </c>
      <c r="O14" s="21">
        <f t="shared" si="2"/>
        <v>5</v>
      </c>
      <c r="P14" s="52"/>
      <c r="WCJ14" s="54"/>
      <c r="WCK14" s="54"/>
      <c r="WCL14" s="54"/>
      <c r="WCM14" s="54"/>
      <c r="WCN14" s="54"/>
      <c r="WCO14" s="54"/>
      <c r="WCP14" s="54"/>
      <c r="WCQ14" s="54"/>
      <c r="WCR14" s="54"/>
      <c r="WCS14" s="54"/>
      <c r="WCT14" s="54"/>
      <c r="WCU14" s="54"/>
      <c r="WCV14" s="54"/>
    </row>
    <row r="15" s="24" customFormat="1" ht="28" customHeight="1" spans="1:15648">
      <c r="A15" s="44">
        <v>11</v>
      </c>
      <c r="B15" s="45" t="s">
        <v>58</v>
      </c>
      <c r="C15" s="46" t="s">
        <v>39</v>
      </c>
      <c r="D15" s="50" t="s">
        <v>59</v>
      </c>
      <c r="E15" s="15">
        <v>100</v>
      </c>
      <c r="F15" s="15">
        <v>0</v>
      </c>
      <c r="G15" s="47">
        <f t="shared" si="0"/>
        <v>50</v>
      </c>
      <c r="H15" s="48">
        <v>30</v>
      </c>
      <c r="I15" s="48">
        <v>0</v>
      </c>
      <c r="J15" s="48">
        <v>0</v>
      </c>
      <c r="K15" s="21">
        <f t="shared" si="1"/>
        <v>30</v>
      </c>
      <c r="L15" s="21">
        <v>4</v>
      </c>
      <c r="M15" s="48">
        <v>0</v>
      </c>
      <c r="N15" s="48">
        <v>0</v>
      </c>
      <c r="O15" s="21">
        <f t="shared" si="2"/>
        <v>4</v>
      </c>
      <c r="P15" s="52"/>
      <c r="WCJ15" s="54"/>
      <c r="WCK15" s="54"/>
      <c r="WCL15" s="54"/>
      <c r="WCM15" s="54"/>
      <c r="WCN15" s="54"/>
      <c r="WCO15" s="54"/>
      <c r="WCP15" s="54"/>
      <c r="WCQ15" s="54"/>
      <c r="WCR15" s="54"/>
      <c r="WCS15" s="54"/>
      <c r="WCT15" s="54"/>
      <c r="WCU15" s="54"/>
      <c r="WCV15" s="54"/>
    </row>
    <row r="16" s="24" customFormat="1" ht="28" customHeight="1" spans="1:15648">
      <c r="A16" s="44">
        <v>12</v>
      </c>
      <c r="B16" s="45" t="s">
        <v>60</v>
      </c>
      <c r="C16" s="46" t="s">
        <v>39</v>
      </c>
      <c r="D16" s="45" t="s">
        <v>61</v>
      </c>
      <c r="E16" s="19">
        <v>100</v>
      </c>
      <c r="F16" s="15">
        <v>0</v>
      </c>
      <c r="G16" s="47">
        <f t="shared" si="0"/>
        <v>50</v>
      </c>
      <c r="H16" s="48">
        <v>14</v>
      </c>
      <c r="I16" s="48">
        <v>0</v>
      </c>
      <c r="J16" s="48">
        <v>0</v>
      </c>
      <c r="K16" s="21">
        <f t="shared" si="1"/>
        <v>14</v>
      </c>
      <c r="L16" s="21">
        <v>2</v>
      </c>
      <c r="M16" s="48">
        <v>0</v>
      </c>
      <c r="N16" s="48">
        <v>0</v>
      </c>
      <c r="O16" s="21">
        <f t="shared" si="2"/>
        <v>2</v>
      </c>
      <c r="P16" s="52"/>
      <c r="WCJ16" s="54"/>
      <c r="WCK16" s="54"/>
      <c r="WCL16" s="54"/>
      <c r="WCM16" s="54"/>
      <c r="WCN16" s="54"/>
      <c r="WCO16" s="54"/>
      <c r="WCP16" s="54"/>
      <c r="WCQ16" s="54"/>
      <c r="WCR16" s="54"/>
      <c r="WCS16" s="54"/>
      <c r="WCT16" s="54"/>
      <c r="WCU16" s="54"/>
      <c r="WCV16" s="54"/>
    </row>
    <row r="17" s="24" customFormat="1" ht="28" customHeight="1" spans="1:15648">
      <c r="A17" s="44">
        <v>13</v>
      </c>
      <c r="B17" s="45" t="s">
        <v>62</v>
      </c>
      <c r="C17" s="46" t="s">
        <v>39</v>
      </c>
      <c r="D17" s="45" t="s">
        <v>63</v>
      </c>
      <c r="E17" s="15">
        <v>49</v>
      </c>
      <c r="F17" s="15">
        <v>45</v>
      </c>
      <c r="G17" s="47">
        <f t="shared" si="0"/>
        <v>47</v>
      </c>
      <c r="H17" s="48">
        <v>7</v>
      </c>
      <c r="I17" s="48">
        <v>1</v>
      </c>
      <c r="J17" s="48">
        <v>0</v>
      </c>
      <c r="K17" s="21">
        <f t="shared" si="1"/>
        <v>8</v>
      </c>
      <c r="L17" s="21">
        <v>1</v>
      </c>
      <c r="M17" s="48">
        <v>1</v>
      </c>
      <c r="N17" s="48">
        <v>0</v>
      </c>
      <c r="O17" s="21">
        <f t="shared" si="2"/>
        <v>2</v>
      </c>
      <c r="P17" s="52"/>
      <c r="WCJ17" s="54"/>
      <c r="WCK17" s="54"/>
      <c r="WCL17" s="54"/>
      <c r="WCM17" s="54"/>
      <c r="WCN17" s="54"/>
      <c r="WCO17" s="54"/>
      <c r="WCP17" s="54"/>
      <c r="WCQ17" s="54"/>
      <c r="WCR17" s="54"/>
      <c r="WCS17" s="54"/>
      <c r="WCT17" s="54"/>
      <c r="WCU17" s="54"/>
      <c r="WCV17" s="54"/>
    </row>
    <row r="18" s="25" customFormat="1" ht="28" customHeight="1" spans="1:15648">
      <c r="A18" s="44">
        <v>14</v>
      </c>
      <c r="B18" s="45" t="s">
        <v>64</v>
      </c>
      <c r="C18" s="46" t="s">
        <v>39</v>
      </c>
      <c r="D18" s="45" t="s">
        <v>65</v>
      </c>
      <c r="E18" s="19">
        <v>84</v>
      </c>
      <c r="F18" s="15">
        <v>5</v>
      </c>
      <c r="G18" s="47">
        <f t="shared" si="0"/>
        <v>44.5</v>
      </c>
      <c r="H18" s="48">
        <v>4</v>
      </c>
      <c r="I18" s="48">
        <v>3</v>
      </c>
      <c r="J18" s="48">
        <v>0</v>
      </c>
      <c r="K18" s="21">
        <f t="shared" si="1"/>
        <v>7</v>
      </c>
      <c r="L18" s="21">
        <v>1</v>
      </c>
      <c r="M18" s="48">
        <v>1</v>
      </c>
      <c r="N18" s="48">
        <v>0</v>
      </c>
      <c r="O18" s="21">
        <f t="shared" si="2"/>
        <v>2</v>
      </c>
      <c r="P18" s="53"/>
      <c r="WCJ18" s="55"/>
      <c r="WCK18" s="55"/>
      <c r="WCL18" s="55"/>
      <c r="WCM18" s="55"/>
      <c r="WCN18" s="55"/>
      <c r="WCO18" s="55"/>
      <c r="WCP18" s="55"/>
      <c r="WCQ18" s="55"/>
      <c r="WCR18" s="55"/>
      <c r="WCS18" s="55"/>
      <c r="WCT18" s="55"/>
      <c r="WCU18" s="55"/>
      <c r="WCV18" s="55"/>
    </row>
    <row r="19" s="25" customFormat="1" ht="28" customHeight="1" spans="1:15648">
      <c r="A19" s="44">
        <v>15</v>
      </c>
      <c r="B19" s="51" t="s">
        <v>66</v>
      </c>
      <c r="C19" s="46" t="s">
        <v>39</v>
      </c>
      <c r="D19" s="45" t="s">
        <v>67</v>
      </c>
      <c r="E19" s="15">
        <v>77</v>
      </c>
      <c r="F19" s="15">
        <v>10</v>
      </c>
      <c r="G19" s="47">
        <f t="shared" si="0"/>
        <v>43.5</v>
      </c>
      <c r="H19" s="48">
        <v>3</v>
      </c>
      <c r="I19" s="48">
        <v>2</v>
      </c>
      <c r="J19" s="48">
        <v>0</v>
      </c>
      <c r="K19" s="21">
        <f t="shared" si="1"/>
        <v>5</v>
      </c>
      <c r="L19" s="21">
        <v>1</v>
      </c>
      <c r="M19" s="48">
        <v>1</v>
      </c>
      <c r="N19" s="48">
        <v>0</v>
      </c>
      <c r="O19" s="21">
        <f t="shared" si="2"/>
        <v>2</v>
      </c>
      <c r="P19" s="53"/>
      <c r="WCJ19" s="55"/>
      <c r="WCK19" s="55"/>
      <c r="WCL19" s="55"/>
      <c r="WCM19" s="55"/>
      <c r="WCN19" s="55"/>
      <c r="WCO19" s="55"/>
      <c r="WCP19" s="55"/>
      <c r="WCQ19" s="55"/>
      <c r="WCR19" s="55"/>
      <c r="WCS19" s="55"/>
      <c r="WCT19" s="55"/>
      <c r="WCU19" s="55"/>
      <c r="WCV19" s="55"/>
    </row>
    <row r="20" s="25" customFormat="1" ht="28" customHeight="1" spans="1:15648">
      <c r="A20" s="44">
        <v>16</v>
      </c>
      <c r="B20" s="49" t="s">
        <v>68</v>
      </c>
      <c r="C20" s="46" t="s">
        <v>39</v>
      </c>
      <c r="D20" s="49" t="s">
        <v>69</v>
      </c>
      <c r="E20" s="19">
        <v>85</v>
      </c>
      <c r="F20" s="19">
        <v>0</v>
      </c>
      <c r="G20" s="47">
        <f t="shared" si="0"/>
        <v>42.5</v>
      </c>
      <c r="H20" s="48">
        <v>30</v>
      </c>
      <c r="I20" s="48">
        <v>10</v>
      </c>
      <c r="J20" s="48">
        <v>10</v>
      </c>
      <c r="K20" s="21">
        <f t="shared" si="1"/>
        <v>50</v>
      </c>
      <c r="L20" s="21">
        <v>3</v>
      </c>
      <c r="M20" s="48">
        <v>3</v>
      </c>
      <c r="N20" s="48">
        <v>8</v>
      </c>
      <c r="O20" s="21">
        <f t="shared" si="2"/>
        <v>14</v>
      </c>
      <c r="P20" s="53"/>
      <c r="WCJ20" s="55"/>
      <c r="WCK20" s="55"/>
      <c r="WCL20" s="55"/>
      <c r="WCM20" s="55"/>
      <c r="WCN20" s="55"/>
      <c r="WCO20" s="55"/>
      <c r="WCP20" s="55"/>
      <c r="WCQ20" s="55"/>
      <c r="WCR20" s="55"/>
      <c r="WCS20" s="55"/>
      <c r="WCT20" s="55"/>
      <c r="WCU20" s="55"/>
      <c r="WCV20" s="55"/>
    </row>
    <row r="21" s="25" customFormat="1" ht="28" customHeight="1" spans="1:15648">
      <c r="A21" s="44">
        <v>17</v>
      </c>
      <c r="B21" s="45" t="s">
        <v>70</v>
      </c>
      <c r="C21" s="46" t="s">
        <v>39</v>
      </c>
      <c r="D21" s="45" t="s">
        <v>71</v>
      </c>
      <c r="E21" s="19">
        <v>59</v>
      </c>
      <c r="F21" s="15">
        <v>5</v>
      </c>
      <c r="G21" s="47">
        <f t="shared" si="0"/>
        <v>32</v>
      </c>
      <c r="H21" s="48">
        <v>15</v>
      </c>
      <c r="I21" s="48">
        <v>3</v>
      </c>
      <c r="J21" s="48">
        <v>0</v>
      </c>
      <c r="K21" s="21">
        <f t="shared" si="1"/>
        <v>18</v>
      </c>
      <c r="L21" s="21">
        <v>2</v>
      </c>
      <c r="M21" s="48">
        <v>1</v>
      </c>
      <c r="N21" s="48">
        <v>0</v>
      </c>
      <c r="O21" s="21">
        <f t="shared" si="2"/>
        <v>3</v>
      </c>
      <c r="P21" s="53"/>
      <c r="WCJ21" s="55"/>
      <c r="WCK21" s="55"/>
      <c r="WCL21" s="55"/>
      <c r="WCM21" s="55"/>
      <c r="WCN21" s="55"/>
      <c r="WCO21" s="55"/>
      <c r="WCP21" s="55"/>
      <c r="WCQ21" s="55"/>
      <c r="WCR21" s="55"/>
      <c r="WCS21" s="55"/>
      <c r="WCT21" s="55"/>
      <c r="WCU21" s="55"/>
      <c r="WCV21" s="55"/>
    </row>
    <row r="22" s="25" customFormat="1" ht="28" customHeight="1" spans="1:15648">
      <c r="A22" s="44">
        <v>18</v>
      </c>
      <c r="B22" s="45" t="s">
        <v>72</v>
      </c>
      <c r="C22" s="46" t="s">
        <v>39</v>
      </c>
      <c r="D22" s="45" t="s">
        <v>73</v>
      </c>
      <c r="E22" s="15">
        <v>49</v>
      </c>
      <c r="F22" s="15">
        <v>5</v>
      </c>
      <c r="G22" s="47">
        <f t="shared" si="0"/>
        <v>27</v>
      </c>
      <c r="H22" s="48">
        <v>10</v>
      </c>
      <c r="I22" s="48">
        <v>0</v>
      </c>
      <c r="J22" s="48">
        <v>0</v>
      </c>
      <c r="K22" s="21">
        <f t="shared" si="1"/>
        <v>10</v>
      </c>
      <c r="L22" s="21">
        <v>1</v>
      </c>
      <c r="M22" s="48">
        <v>0</v>
      </c>
      <c r="N22" s="48">
        <v>0</v>
      </c>
      <c r="O22" s="21">
        <f t="shared" si="2"/>
        <v>1</v>
      </c>
      <c r="P22" s="53"/>
      <c r="WCJ22" s="55"/>
      <c r="WCK22" s="55"/>
      <c r="WCL22" s="55"/>
      <c r="WCM22" s="55"/>
      <c r="WCN22" s="55"/>
      <c r="WCO22" s="55"/>
      <c r="WCP22" s="55"/>
      <c r="WCQ22" s="55"/>
      <c r="WCR22" s="55"/>
      <c r="WCS22" s="55"/>
      <c r="WCT22" s="55"/>
      <c r="WCU22" s="55"/>
      <c r="WCV22" s="55"/>
    </row>
    <row r="23" s="24" customFormat="1" ht="28" customHeight="1" spans="1:15648">
      <c r="A23" s="44">
        <v>19</v>
      </c>
      <c r="B23" s="45" t="s">
        <v>74</v>
      </c>
      <c r="C23" s="46" t="s">
        <v>39</v>
      </c>
      <c r="D23" s="50" t="s">
        <v>75</v>
      </c>
      <c r="E23" s="15">
        <v>52</v>
      </c>
      <c r="F23" s="15">
        <v>0</v>
      </c>
      <c r="G23" s="47">
        <f t="shared" si="0"/>
        <v>26</v>
      </c>
      <c r="H23" s="48">
        <v>2</v>
      </c>
      <c r="I23" s="48">
        <v>0</v>
      </c>
      <c r="J23" s="48">
        <v>0</v>
      </c>
      <c r="K23" s="21">
        <f t="shared" si="1"/>
        <v>2</v>
      </c>
      <c r="L23" s="21">
        <v>1</v>
      </c>
      <c r="M23" s="48">
        <v>0</v>
      </c>
      <c r="N23" s="48">
        <v>0</v>
      </c>
      <c r="O23" s="21">
        <f t="shared" si="2"/>
        <v>1</v>
      </c>
      <c r="P23" s="52"/>
      <c r="WCJ23" s="54"/>
      <c r="WCK23" s="54"/>
      <c r="WCL23" s="54"/>
      <c r="WCM23" s="54"/>
      <c r="WCN23" s="54"/>
      <c r="WCO23" s="54"/>
      <c r="WCP23" s="54"/>
      <c r="WCQ23" s="54"/>
      <c r="WCR23" s="54"/>
      <c r="WCS23" s="54"/>
      <c r="WCT23" s="54"/>
      <c r="WCU23" s="54"/>
      <c r="WCV23" s="54"/>
    </row>
    <row r="24" s="24" customFormat="1" ht="28" customHeight="1" spans="1:15648">
      <c r="A24" s="44">
        <v>20</v>
      </c>
      <c r="B24" s="45" t="s">
        <v>76</v>
      </c>
      <c r="C24" s="46" t="s">
        <v>39</v>
      </c>
      <c r="D24" s="45" t="s">
        <v>77</v>
      </c>
      <c r="E24" s="15">
        <v>50</v>
      </c>
      <c r="F24" s="15">
        <v>0</v>
      </c>
      <c r="G24" s="47">
        <f t="shared" si="0"/>
        <v>25</v>
      </c>
      <c r="H24" s="48">
        <v>2</v>
      </c>
      <c r="I24" s="48">
        <v>2</v>
      </c>
      <c r="J24" s="48">
        <v>0</v>
      </c>
      <c r="K24" s="21">
        <f t="shared" si="1"/>
        <v>4</v>
      </c>
      <c r="L24" s="21">
        <v>1</v>
      </c>
      <c r="M24" s="48">
        <v>1</v>
      </c>
      <c r="N24" s="48">
        <v>0</v>
      </c>
      <c r="O24" s="21">
        <f t="shared" si="2"/>
        <v>2</v>
      </c>
      <c r="P24" s="52"/>
      <c r="WCJ24" s="54"/>
      <c r="WCK24" s="54"/>
      <c r="WCL24" s="54"/>
      <c r="WCM24" s="54"/>
      <c r="WCN24" s="54"/>
      <c r="WCO24" s="54"/>
      <c r="WCP24" s="54"/>
      <c r="WCQ24" s="54"/>
      <c r="WCR24" s="54"/>
      <c r="WCS24" s="54"/>
      <c r="WCT24" s="54"/>
      <c r="WCU24" s="54"/>
      <c r="WCV24" s="54"/>
    </row>
    <row r="25" s="24" customFormat="1" ht="28" customHeight="1" spans="1:15648">
      <c r="A25" s="44">
        <v>21</v>
      </c>
      <c r="B25" s="49" t="s">
        <v>78</v>
      </c>
      <c r="C25" s="46" t="s">
        <v>39</v>
      </c>
      <c r="D25" s="49" t="s">
        <v>79</v>
      </c>
      <c r="E25" s="19">
        <v>40</v>
      </c>
      <c r="F25" s="19">
        <v>10</v>
      </c>
      <c r="G25" s="47">
        <f t="shared" si="0"/>
        <v>25</v>
      </c>
      <c r="H25" s="48">
        <v>8</v>
      </c>
      <c r="I25" s="48">
        <v>1</v>
      </c>
      <c r="J25" s="48">
        <v>0</v>
      </c>
      <c r="K25" s="21">
        <f t="shared" si="1"/>
        <v>9</v>
      </c>
      <c r="L25" s="21">
        <v>1</v>
      </c>
      <c r="M25" s="48">
        <v>1</v>
      </c>
      <c r="N25" s="48">
        <v>0</v>
      </c>
      <c r="O25" s="21">
        <f t="shared" si="2"/>
        <v>2</v>
      </c>
      <c r="P25" s="52"/>
      <c r="WCJ25" s="54"/>
      <c r="WCK25" s="54"/>
      <c r="WCL25" s="54"/>
      <c r="WCM25" s="54"/>
      <c r="WCN25" s="54"/>
      <c r="WCO25" s="54"/>
      <c r="WCP25" s="54"/>
      <c r="WCQ25" s="54"/>
      <c r="WCR25" s="54"/>
      <c r="WCS25" s="54"/>
      <c r="WCT25" s="54"/>
      <c r="WCU25" s="54"/>
      <c r="WCV25" s="54"/>
    </row>
    <row r="26" s="24" customFormat="1" ht="28" customHeight="1" spans="1:15648">
      <c r="A26" s="44">
        <v>22</v>
      </c>
      <c r="B26" s="45" t="s">
        <v>80</v>
      </c>
      <c r="C26" s="46" t="s">
        <v>39</v>
      </c>
      <c r="D26" s="45" t="s">
        <v>81</v>
      </c>
      <c r="E26" s="15">
        <v>48</v>
      </c>
      <c r="F26" s="15">
        <v>0</v>
      </c>
      <c r="G26" s="47">
        <f t="shared" si="0"/>
        <v>24</v>
      </c>
      <c r="H26" s="48">
        <v>1</v>
      </c>
      <c r="I26" s="48">
        <v>0</v>
      </c>
      <c r="J26" s="48">
        <v>0</v>
      </c>
      <c r="K26" s="21">
        <f t="shared" si="1"/>
        <v>1</v>
      </c>
      <c r="L26" s="21">
        <v>1</v>
      </c>
      <c r="M26" s="48">
        <v>0</v>
      </c>
      <c r="N26" s="48">
        <v>0</v>
      </c>
      <c r="O26" s="21">
        <f t="shared" si="2"/>
        <v>1</v>
      </c>
      <c r="P26" s="52"/>
      <c r="WCJ26" s="54"/>
      <c r="WCK26" s="54"/>
      <c r="WCL26" s="54"/>
      <c r="WCM26" s="54"/>
      <c r="WCN26" s="54"/>
      <c r="WCO26" s="54"/>
      <c r="WCP26" s="54"/>
      <c r="WCQ26" s="54"/>
      <c r="WCR26" s="54"/>
      <c r="WCS26" s="54"/>
      <c r="WCT26" s="54"/>
      <c r="WCU26" s="54"/>
      <c r="WCV26" s="54"/>
    </row>
    <row r="27" s="24" customFormat="1" ht="28" customHeight="1" spans="1:15648">
      <c r="A27" s="44">
        <v>23</v>
      </c>
      <c r="B27" s="45" t="s">
        <v>82</v>
      </c>
      <c r="C27" s="46" t="s">
        <v>39</v>
      </c>
      <c r="D27" s="45" t="s">
        <v>83</v>
      </c>
      <c r="E27" s="15">
        <v>46</v>
      </c>
      <c r="F27" s="15">
        <v>0</v>
      </c>
      <c r="G27" s="47">
        <f t="shared" si="0"/>
        <v>23</v>
      </c>
      <c r="H27" s="48">
        <v>4</v>
      </c>
      <c r="I27" s="48">
        <v>1</v>
      </c>
      <c r="J27" s="48">
        <v>0</v>
      </c>
      <c r="K27" s="21">
        <f t="shared" si="1"/>
        <v>5</v>
      </c>
      <c r="L27" s="21">
        <v>1</v>
      </c>
      <c r="M27" s="48">
        <v>1</v>
      </c>
      <c r="N27" s="48">
        <v>0</v>
      </c>
      <c r="O27" s="21">
        <f t="shared" si="2"/>
        <v>2</v>
      </c>
      <c r="P27" s="52"/>
      <c r="WCJ27" s="54"/>
      <c r="WCK27" s="54"/>
      <c r="WCL27" s="54"/>
      <c r="WCM27" s="54"/>
      <c r="WCN27" s="54"/>
      <c r="WCO27" s="54"/>
      <c r="WCP27" s="54"/>
      <c r="WCQ27" s="54"/>
      <c r="WCR27" s="54"/>
      <c r="WCS27" s="54"/>
      <c r="WCT27" s="54"/>
      <c r="WCU27" s="54"/>
      <c r="WCV27" s="54"/>
    </row>
    <row r="28" s="24" customFormat="1" ht="28" customHeight="1" spans="1:15648">
      <c r="A28" s="44">
        <v>24</v>
      </c>
      <c r="B28" s="49" t="s">
        <v>84</v>
      </c>
      <c r="C28" s="46" t="s">
        <v>39</v>
      </c>
      <c r="D28" s="45" t="s">
        <v>85</v>
      </c>
      <c r="E28" s="15">
        <v>30</v>
      </c>
      <c r="F28" s="15">
        <v>5</v>
      </c>
      <c r="G28" s="47">
        <f t="shared" si="0"/>
        <v>17.5</v>
      </c>
      <c r="H28" s="48">
        <v>3</v>
      </c>
      <c r="I28" s="48">
        <v>2</v>
      </c>
      <c r="J28" s="48">
        <v>0</v>
      </c>
      <c r="K28" s="21">
        <f t="shared" si="1"/>
        <v>5</v>
      </c>
      <c r="L28" s="21">
        <v>1</v>
      </c>
      <c r="M28" s="48">
        <v>1</v>
      </c>
      <c r="N28" s="48">
        <v>0</v>
      </c>
      <c r="O28" s="21">
        <f t="shared" si="2"/>
        <v>2</v>
      </c>
      <c r="P28" s="52"/>
      <c r="WCJ28" s="54"/>
      <c r="WCK28" s="54"/>
      <c r="WCL28" s="54"/>
      <c r="WCM28" s="54"/>
      <c r="WCN28" s="54"/>
      <c r="WCO28" s="54"/>
      <c r="WCP28" s="54"/>
      <c r="WCQ28" s="54"/>
      <c r="WCR28" s="54"/>
      <c r="WCS28" s="54"/>
      <c r="WCT28" s="54"/>
      <c r="WCU28" s="54"/>
      <c r="WCV28" s="54"/>
    </row>
    <row r="29" s="24" customFormat="1" ht="28" customHeight="1" spans="1:15648">
      <c r="A29" s="44">
        <v>25</v>
      </c>
      <c r="B29" s="45" t="s">
        <v>86</v>
      </c>
      <c r="C29" s="46" t="s">
        <v>39</v>
      </c>
      <c r="D29" s="45" t="s">
        <v>87</v>
      </c>
      <c r="E29" s="15">
        <v>35</v>
      </c>
      <c r="F29" s="15">
        <v>0</v>
      </c>
      <c r="G29" s="47">
        <f t="shared" si="0"/>
        <v>17.5</v>
      </c>
      <c r="H29" s="48">
        <v>4</v>
      </c>
      <c r="I29" s="48">
        <v>0</v>
      </c>
      <c r="J29" s="48">
        <v>0</v>
      </c>
      <c r="K29" s="21">
        <f t="shared" si="1"/>
        <v>4</v>
      </c>
      <c r="L29" s="21">
        <v>1</v>
      </c>
      <c r="M29" s="48">
        <v>0</v>
      </c>
      <c r="N29" s="48">
        <v>0</v>
      </c>
      <c r="O29" s="21">
        <f t="shared" si="2"/>
        <v>1</v>
      </c>
      <c r="P29" s="52"/>
      <c r="WCJ29" s="54"/>
      <c r="WCK29" s="54"/>
      <c r="WCL29" s="54"/>
      <c r="WCM29" s="54"/>
      <c r="WCN29" s="54"/>
      <c r="WCO29" s="54"/>
      <c r="WCP29" s="54"/>
      <c r="WCQ29" s="54"/>
      <c r="WCR29" s="54"/>
      <c r="WCS29" s="54"/>
      <c r="WCT29" s="54"/>
      <c r="WCU29" s="54"/>
      <c r="WCV29" s="54"/>
    </row>
    <row r="30" s="24" customFormat="1" ht="28" customHeight="1" spans="1:15648">
      <c r="A30" s="44">
        <v>26</v>
      </c>
      <c r="B30" s="45" t="s">
        <v>88</v>
      </c>
      <c r="C30" s="46" t="s">
        <v>39</v>
      </c>
      <c r="D30" s="45" t="s">
        <v>89</v>
      </c>
      <c r="E30" s="15">
        <v>31</v>
      </c>
      <c r="F30" s="15">
        <v>0</v>
      </c>
      <c r="G30" s="47">
        <f t="shared" si="0"/>
        <v>15.5</v>
      </c>
      <c r="H30" s="48">
        <v>6</v>
      </c>
      <c r="I30" s="48">
        <v>0</v>
      </c>
      <c r="J30" s="48">
        <v>0</v>
      </c>
      <c r="K30" s="21">
        <f t="shared" si="1"/>
        <v>6</v>
      </c>
      <c r="L30" s="21">
        <v>1</v>
      </c>
      <c r="M30" s="48">
        <v>0</v>
      </c>
      <c r="N30" s="48">
        <v>0</v>
      </c>
      <c r="O30" s="21">
        <f t="shared" si="2"/>
        <v>1</v>
      </c>
      <c r="P30" s="52"/>
      <c r="WCJ30" s="54"/>
      <c r="WCK30" s="54"/>
      <c r="WCL30" s="54"/>
      <c r="WCM30" s="54"/>
      <c r="WCN30" s="54"/>
      <c r="WCO30" s="54"/>
      <c r="WCP30" s="54"/>
      <c r="WCQ30" s="54"/>
      <c r="WCR30" s="54"/>
      <c r="WCS30" s="54"/>
      <c r="WCT30" s="54"/>
      <c r="WCU30" s="54"/>
      <c r="WCV30" s="54"/>
    </row>
  </sheetData>
  <mergeCells count="11">
    <mergeCell ref="A1:B1"/>
    <mergeCell ref="A2:O2"/>
    <mergeCell ref="H3:K3"/>
    <mergeCell ref="L3:O3"/>
    <mergeCell ref="A3:A4"/>
    <mergeCell ref="B3:B4"/>
    <mergeCell ref="C3:C4"/>
    <mergeCell ref="D3:D4"/>
    <mergeCell ref="E3:E4"/>
    <mergeCell ref="F3:F4"/>
    <mergeCell ref="G3:G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pane ySplit="4" topLeftCell="A5" activePane="bottomLeft" state="frozen"/>
      <selection/>
      <selection pane="bottomLeft" activeCell="A1" sqref="A1:B1"/>
    </sheetView>
  </sheetViews>
  <sheetFormatPr defaultColWidth="9" defaultRowHeight="13.5"/>
  <cols>
    <col min="1" max="1" width="5.875" style="3" customWidth="1"/>
    <col min="2" max="2" width="13.125" style="3" customWidth="1"/>
    <col min="3" max="3" width="40.375" style="3" customWidth="1"/>
    <col min="4" max="4" width="10.375" style="4" customWidth="1"/>
    <col min="5" max="7" width="10.375" style="5" customWidth="1"/>
    <col min="8" max="10" width="9.625" style="5" customWidth="1"/>
    <col min="11" max="11" width="10.875" style="5" customWidth="1"/>
  </cols>
  <sheetData>
    <row r="1" ht="20" customHeight="1" spans="1:2">
      <c r="A1" s="6" t="s">
        <v>0</v>
      </c>
      <c r="B1" s="6"/>
    </row>
    <row r="2" ht="35" customHeight="1" spans="1:11">
      <c r="A2" s="7" t="s">
        <v>90</v>
      </c>
      <c r="B2" s="7"/>
      <c r="C2" s="7"/>
      <c r="D2" s="8"/>
      <c r="E2" s="9"/>
      <c r="F2" s="9"/>
      <c r="G2" s="9"/>
      <c r="H2" s="9"/>
      <c r="I2" s="9"/>
      <c r="J2" s="9"/>
      <c r="K2" s="9"/>
    </row>
    <row r="3" ht="27" customHeight="1" spans="1:11">
      <c r="A3" s="10" t="s">
        <v>2</v>
      </c>
      <c r="B3" s="11" t="s">
        <v>91</v>
      </c>
      <c r="C3" s="10" t="s">
        <v>5</v>
      </c>
      <c r="D3" s="12" t="s">
        <v>10</v>
      </c>
      <c r="E3" s="13"/>
      <c r="F3" s="13"/>
      <c r="G3" s="13"/>
      <c r="H3" s="13" t="s">
        <v>11</v>
      </c>
      <c r="I3" s="13"/>
      <c r="J3" s="13"/>
      <c r="K3" s="13"/>
    </row>
    <row r="4" s="1" customFormat="1" ht="26" customHeight="1" spans="1:11">
      <c r="A4" s="10"/>
      <c r="B4" s="14"/>
      <c r="C4" s="10"/>
      <c r="D4" s="12" t="s">
        <v>12</v>
      </c>
      <c r="E4" s="13" t="s">
        <v>13</v>
      </c>
      <c r="F4" s="13" t="s">
        <v>14</v>
      </c>
      <c r="G4" s="13" t="s">
        <v>15</v>
      </c>
      <c r="H4" s="13" t="s">
        <v>12</v>
      </c>
      <c r="I4" s="13" t="s">
        <v>13</v>
      </c>
      <c r="J4" s="13" t="s">
        <v>14</v>
      </c>
      <c r="K4" s="13" t="s">
        <v>15</v>
      </c>
    </row>
    <row r="5" s="2" customFormat="1" ht="28" customHeight="1" spans="1:11">
      <c r="A5" s="15">
        <v>1</v>
      </c>
      <c r="B5" s="16">
        <v>20191230</v>
      </c>
      <c r="C5" s="17" t="s">
        <v>92</v>
      </c>
      <c r="D5" s="18">
        <v>4</v>
      </c>
      <c r="E5" s="18">
        <v>1</v>
      </c>
      <c r="F5" s="18">
        <v>0</v>
      </c>
      <c r="G5" s="18">
        <f t="shared" ref="G5:G11" si="0">D5+E5+F5</f>
        <v>5</v>
      </c>
      <c r="H5" s="18">
        <v>3</v>
      </c>
      <c r="I5" s="18">
        <v>1</v>
      </c>
      <c r="J5" s="18">
        <v>0</v>
      </c>
      <c r="K5" s="18">
        <f t="shared" ref="K5:K11" si="1">H5+I5+J5</f>
        <v>4</v>
      </c>
    </row>
    <row r="6" s="2" customFormat="1" ht="28" customHeight="1" spans="1:11">
      <c r="A6" s="15">
        <v>2</v>
      </c>
      <c r="B6" s="19">
        <v>20200119</v>
      </c>
      <c r="C6" s="20" t="s">
        <v>93</v>
      </c>
      <c r="D6" s="18">
        <v>0</v>
      </c>
      <c r="E6" s="18">
        <v>2</v>
      </c>
      <c r="F6" s="18">
        <v>0</v>
      </c>
      <c r="G6" s="18">
        <f t="shared" si="0"/>
        <v>2</v>
      </c>
      <c r="H6" s="18">
        <v>0</v>
      </c>
      <c r="I6" s="18">
        <v>2</v>
      </c>
      <c r="J6" s="18">
        <v>0</v>
      </c>
      <c r="K6" s="18">
        <f t="shared" si="1"/>
        <v>2</v>
      </c>
    </row>
    <row r="7" s="2" customFormat="1" ht="28" customHeight="1" spans="1:11">
      <c r="A7" s="15">
        <v>3</v>
      </c>
      <c r="B7" s="16">
        <v>20200710</v>
      </c>
      <c r="C7" s="17" t="s">
        <v>94</v>
      </c>
      <c r="D7" s="21">
        <v>0</v>
      </c>
      <c r="E7" s="21">
        <v>2</v>
      </c>
      <c r="F7" s="21">
        <v>0</v>
      </c>
      <c r="G7" s="18">
        <f t="shared" si="0"/>
        <v>2</v>
      </c>
      <c r="H7" s="21">
        <v>0</v>
      </c>
      <c r="I7" s="21">
        <v>2</v>
      </c>
      <c r="J7" s="21">
        <v>0</v>
      </c>
      <c r="K7" s="18">
        <f t="shared" si="1"/>
        <v>2</v>
      </c>
    </row>
    <row r="8" s="2" customFormat="1" ht="35" customHeight="1" spans="1:11">
      <c r="A8" s="15">
        <v>4</v>
      </c>
      <c r="B8" s="19">
        <v>20201028</v>
      </c>
      <c r="C8" s="22" t="s">
        <v>95</v>
      </c>
      <c r="D8" s="18">
        <v>26</v>
      </c>
      <c r="E8" s="18">
        <v>0</v>
      </c>
      <c r="F8" s="18">
        <v>0</v>
      </c>
      <c r="G8" s="18">
        <f t="shared" si="0"/>
        <v>26</v>
      </c>
      <c r="H8" s="18">
        <v>5</v>
      </c>
      <c r="I8" s="18">
        <v>0</v>
      </c>
      <c r="J8" s="18">
        <v>0</v>
      </c>
      <c r="K8" s="18">
        <f t="shared" si="1"/>
        <v>5</v>
      </c>
    </row>
    <row r="9" s="2" customFormat="1" ht="28" customHeight="1" spans="1:11">
      <c r="A9" s="15">
        <v>5</v>
      </c>
      <c r="B9" s="19">
        <v>20201030</v>
      </c>
      <c r="C9" s="23" t="s">
        <v>96</v>
      </c>
      <c r="D9" s="18">
        <v>1</v>
      </c>
      <c r="E9" s="18">
        <v>0</v>
      </c>
      <c r="F9" s="18">
        <v>0</v>
      </c>
      <c r="G9" s="18">
        <f t="shared" si="0"/>
        <v>1</v>
      </c>
      <c r="H9" s="18">
        <v>1</v>
      </c>
      <c r="I9" s="18">
        <v>0</v>
      </c>
      <c r="J9" s="18">
        <v>0</v>
      </c>
      <c r="K9" s="18">
        <f t="shared" si="1"/>
        <v>1</v>
      </c>
    </row>
    <row r="10" s="2" customFormat="1" ht="33" customHeight="1" spans="1:11">
      <c r="A10" s="15">
        <v>6</v>
      </c>
      <c r="B10" s="19">
        <v>20201030</v>
      </c>
      <c r="C10" s="23" t="s">
        <v>97</v>
      </c>
      <c r="D10" s="21">
        <v>1</v>
      </c>
      <c r="E10" s="21">
        <v>2</v>
      </c>
      <c r="F10" s="21">
        <v>0</v>
      </c>
      <c r="G10" s="18">
        <f t="shared" si="0"/>
        <v>3</v>
      </c>
      <c r="H10" s="21">
        <v>1</v>
      </c>
      <c r="I10" s="21">
        <v>2</v>
      </c>
      <c r="J10" s="21">
        <v>0</v>
      </c>
      <c r="K10" s="18">
        <f t="shared" si="1"/>
        <v>3</v>
      </c>
    </row>
    <row r="11" s="2" customFormat="1" ht="28" customHeight="1" spans="1:11">
      <c r="A11" s="15">
        <v>7</v>
      </c>
      <c r="B11" s="19">
        <v>20201110</v>
      </c>
      <c r="C11" s="23" t="s">
        <v>98</v>
      </c>
      <c r="D11" s="18">
        <v>4</v>
      </c>
      <c r="E11" s="18">
        <v>0</v>
      </c>
      <c r="F11" s="18">
        <v>0</v>
      </c>
      <c r="G11" s="18">
        <f t="shared" si="0"/>
        <v>4</v>
      </c>
      <c r="H11" s="18">
        <v>3</v>
      </c>
      <c r="I11" s="18">
        <v>0</v>
      </c>
      <c r="J11" s="18">
        <v>0</v>
      </c>
      <c r="K11" s="18">
        <f t="shared" si="1"/>
        <v>3</v>
      </c>
    </row>
  </sheetData>
  <mergeCells count="7">
    <mergeCell ref="A1:B1"/>
    <mergeCell ref="A2:K2"/>
    <mergeCell ref="D3:G3"/>
    <mergeCell ref="H3:K3"/>
    <mergeCell ref="A3:A4"/>
    <mergeCell ref="B3:B4"/>
    <mergeCell ref="C3:C4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I类企（事）业单位</vt:lpstr>
      <vt:lpstr>II类企（事）业单位</vt:lpstr>
      <vt:lpstr>III类企（事）业单位</vt:lpstr>
      <vt:lpstr>重点企（事）业单位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焦伟娅</dc:creator>
  <cp:lastModifiedBy>林亚英</cp:lastModifiedBy>
  <dcterms:created xsi:type="dcterms:W3CDTF">2016-12-06T01:28:00Z</dcterms:created>
  <cp:lastPrinted>2016-12-06T06:18:00Z</cp:lastPrinted>
  <dcterms:modified xsi:type="dcterms:W3CDTF">2022-01-07T02:08:27Z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